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5346" windowWidth="16383" windowHeight="9197" tabRatio="751" activeTab="1"/>
  </bookViews>
  <sheets>
    <sheet name="ΚΑΘΗΓΗΤΕΣ" sheetId="1" r:id="rId1"/>
    <sheet name="Ημερολ.Μήνα (ΕΚΤΥΠΩΣΗ)" sheetId="2" r:id="rId2"/>
  </sheets>
  <definedNames>
    <definedName name="cboΜηνες">"Αναπτυσσόμενο 88"</definedName>
    <definedName name="cmdCalc">"Κουμπί 82"</definedName>
    <definedName name="cmdΚαθαρισμος">"Κουμπί 86"</definedName>
    <definedName name="_xlnm.Print_Area" localSheetId="1">'Ημερολ.Μήνα (ΕΚΤΥΠΩΣΗ)'!$A$1:$AI$45</definedName>
    <definedName name="Δντης_Σχολ">'ΚΑΘΗΓΗΤΕΣ'!$N$5</definedName>
    <definedName name="Δντρια_Σχολ">'ΚΑΘΗΓΗΤΕΣ'!$N$6</definedName>
    <definedName name="Εδρα_Σχ">'ΚΑΘΗΓΗΤΕΣ'!$N$4</definedName>
    <definedName name="ΕΚΠΑΙΔ">'ΚΑΘΗΓΗΤΕΣ'!$C$3:$C$23</definedName>
    <definedName name="ΗΜ_ΣΥ">'Ημερολ.Μήνα (ΕΚΤΥΠΩΣΗ)'!$AL$1:$AW$10</definedName>
    <definedName name="ΗΜΕΡ_ΣΥΜΠΛ">'Ημερολ.Μήνα (ΕΚΤΥΠΩΣΗ)'!$B$9:$B$38</definedName>
    <definedName name="Ον.Σχ">'ΚΑΘΗΓΗΤΕΣ'!$N$3</definedName>
    <definedName name="ΠΙΝΑΚΑΣ_ΜΟΝ">'ΚΑΘΗΓΗΤΕΣ'!$C$4:$D$103</definedName>
    <definedName name="ΣΧΟΛΕΙΑ">'ΚΑΘΗΓΗΤΕΣ'!$S$1:$S$148</definedName>
  </definedNames>
  <calcPr fullCalcOnLoad="1" fullPrecision="0"/>
</workbook>
</file>

<file path=xl/sharedStrings.xml><?xml version="1.0" encoding="utf-8"?>
<sst xmlns="http://schemas.openxmlformats.org/spreadsheetml/2006/main" count="74" uniqueCount="63">
  <si>
    <t>ΕΛΛΗΝΙΚΗ ΔΗΜΟΚΡΑΤΙΑ</t>
  </si>
  <si>
    <t>Σεπτεμβρίου</t>
  </si>
  <si>
    <t>Οκτωβρίου</t>
  </si>
  <si>
    <t>Νοεμβρίου</t>
  </si>
  <si>
    <t>Δεκεμβρίου</t>
  </si>
  <si>
    <t>Ιανουαρίου</t>
  </si>
  <si>
    <t>Φεβρουαρίου</t>
  </si>
  <si>
    <t>Μαρτίου</t>
  </si>
  <si>
    <t>ΟΝΟΜΑΤΕΠΩΝΥΜΟ</t>
  </si>
  <si>
    <t>Σύνολο ωρών</t>
  </si>
  <si>
    <t>Απριλίου</t>
  </si>
  <si>
    <t>Μαΐου</t>
  </si>
  <si>
    <t>Ιουνίου</t>
  </si>
  <si>
    <t>Όνομα Σχολικής Μονάδας</t>
  </si>
  <si>
    <t>Έδρα Σχολικής Μονάδας</t>
  </si>
  <si>
    <t>1ο ΓΕΛ ΣΑΛΑΜΙΝΑΣ</t>
  </si>
  <si>
    <t>1ο ΓΥΜΝΑΣΙΟ ΑΙΓΙΝΑΣ</t>
  </si>
  <si>
    <t>1ο ΓΥΜΝΑΣΙΟ ΣΑΛΑΜΙΝΑΣ</t>
  </si>
  <si>
    <t>1ο ΕΠΑΛ ΣΑΛΑΜΙΝΑΣ</t>
  </si>
  <si>
    <t>2ο ΓΕΛ ΣΑΛΑΜΙΝΑΣ</t>
  </si>
  <si>
    <t>2ο ΓΥΜΝΑΣΙΟ ΑΙΓΙΝΑΣ</t>
  </si>
  <si>
    <t>2ο ΓΥΜΝΑΣΙΟ ΣΑΛΑΜΙΝΑΣ</t>
  </si>
  <si>
    <t>3ο ΓΥΜΝΑΣΙΟ ΣΑΛΑΜΙΝΑΣ</t>
  </si>
  <si>
    <t>ΓΕΛ ΑΙΓΙΝΑΣ</t>
  </si>
  <si>
    <t>ΓΕΛ ΑΜΠΕΛΑΚΙΩΝ</t>
  </si>
  <si>
    <t>ΓΕΛ ΓΑΛΑΤΑ</t>
  </si>
  <si>
    <t>ΓΕΛ ΚΥΘΗΡΩΝ</t>
  </si>
  <si>
    <t>ΓΕΛ ΠΟΡΟΥ</t>
  </si>
  <si>
    <t>ΓΕΛ ΣΠΕΤΣΩΝ</t>
  </si>
  <si>
    <t>ΓΕΛ ΥΔΡΑΣ</t>
  </si>
  <si>
    <t>ΓΥΜΝΑΣΙΟ ΑΪΑΝΤΕΙΟΥ</t>
  </si>
  <si>
    <t>ΓΥΜΝΑΣΙΟ ΑΜΠΕΛΑΚΙΩΝ</t>
  </si>
  <si>
    <t>ΓΥΜΝΑΣΙΟ ΓΑΛΑΤΑ</t>
  </si>
  <si>
    <t>ΓΥΜΝΑΣΙΟ ΚΥΘΗΡΩΝ</t>
  </si>
  <si>
    <t>ΓΥΜΝΑΣΙΟ ΜΕ ΛΤ ΑΓΚΙΣΤΡΙΟΥ</t>
  </si>
  <si>
    <t>ΓΥΜΝΑΣΙΟ ΜΕ ΛΤ ΜΕΘΑΝΩΝ</t>
  </si>
  <si>
    <t>ΓΥΜΝΑΣΙΟ ΜΕΣΑΓΡΟΥ</t>
  </si>
  <si>
    <t>ΓΥΜΝΑΣΙΟ ΠΟΡΟΥ</t>
  </si>
  <si>
    <t>ΓΥΜΝΑΣΙΟ ΣΠΕΤΣΩΝ</t>
  </si>
  <si>
    <t>ΓΥΜΝΑΣΙΟ ΥΔΡΑΣ</t>
  </si>
  <si>
    <t>ΕΠΑΛ ΑΙΓΙΝΑΣ</t>
  </si>
  <si>
    <t>ΕΠΑΛ ΓΑΛΑΤΑ</t>
  </si>
  <si>
    <t>ΕΣΠΕΡΙΝΟ ΓΥΜΝΑΣΙΟ ΜΕ ΛΤ ΓΑΛΑΤΑ</t>
  </si>
  <si>
    <t>ΠΕΡΙΦΕΡΕΙΑΚΗ Δ/ΝΣΗ</t>
  </si>
  <si>
    <t>Α/ΘΜΙΑΣ &amp; Β/ΘΜΙΑΣ ΕΚΠ/ΣΗΣ ΑΤΤΙΚΗΣ</t>
  </si>
  <si>
    <t>Δ/ΝΣΗ Β/ΘΜΙΑΣ ΕΚΠ/ΣΗΣ ΠΕΙΡΑΙΑ</t>
  </si>
  <si>
    <t>Α/Α</t>
  </si>
  <si>
    <r>
      <t>Διευθυντής</t>
    </r>
    <r>
      <rPr>
        <i/>
        <sz val="12"/>
        <rFont val="Arial Greek"/>
        <family val="0"/>
      </rPr>
      <t xml:space="preserve"> Σχολικής Μονάδας</t>
    </r>
  </si>
  <si>
    <r>
      <t>Διευθύντρια</t>
    </r>
    <r>
      <rPr>
        <i/>
        <sz val="12"/>
        <rFont val="Arial Greek"/>
        <family val="0"/>
      </rPr>
      <t xml:space="preserve"> Σχολικής Μονάδας</t>
    </r>
  </si>
  <si>
    <t>ΑΦΜ</t>
  </si>
  <si>
    <t>ΕΕΕΕΚ ΓΑΛΑΤΑ</t>
  </si>
  <si>
    <t>Μετακι-
νήσεις</t>
  </si>
  <si>
    <r>
      <t xml:space="preserve">Ημερολογιακή Κατάσταση Καθηγητών 
</t>
    </r>
    <r>
      <rPr>
        <sz val="14"/>
        <rFont val="Arial Greek"/>
        <family val="0"/>
      </rPr>
      <t>που συμπληρώνουν το υποχρεωτικό τους ωράριο</t>
    </r>
  </si>
  <si>
    <t>Επιμέλεια Κατασκευής: Λιανός Δημήτριος ΠΕ-03</t>
  </si>
  <si>
    <t>e-mail : oikonpeir@sch.gr</t>
  </si>
  <si>
    <t>/</t>
  </si>
  <si>
    <t>Συμπληρώστε το ΟΝΟΜΑΤΕΠΩΝΥΜΟ</t>
  </si>
  <si>
    <t>Επιλέξτε το όνομα της Σχολικής Μονάδας την έδρα και καταχωρήστε το Διευθυντή ή τη Διευθύντρια.</t>
  </si>
  <si>
    <t>ΕΣΠΕΡΙΝΟ ΕΠΑΛ ΣΑΛΑΜΙΝΑΣ</t>
  </si>
  <si>
    <t>1o ΕΚ Β ΠΕΙΡΑΙΑ Σαλαμίνας</t>
  </si>
  <si>
    <t>2o ΕΚ Β ΠΕΙΡΑΙΑ Αίγινας</t>
  </si>
  <si>
    <t>Y.ΠΑΙ.Θ.</t>
  </si>
  <si>
    <t xml:space="preserve">Επικοινωνία ΔΙΔΕ ΠΕΙΡΑΙΑ: 2104115766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</si>
</sst>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  <numFmt numFmtId="165" formatCode="_-* #,##0\ &quot;Δρχ&quot;_-;\-* #,##0\ &quot;Δρχ&quot;_-;_-* &quot;-&quot;\ &quot;Δρχ&quot;_-;_-@_-"/>
    <numFmt numFmtId="166" formatCode="_-* #,##0\ _Δ_ρ_χ_-;\-* #,##0\ _Δ_ρ_χ_-;_-* &quot;-&quot;\ _Δ_ρ_χ_-;_-@_-"/>
    <numFmt numFmtId="167" formatCode="_-* #,##0.00\ &quot;Δρχ&quot;_-;\-* #,##0.00\ &quot;Δρχ&quot;_-;_-* &quot;-&quot;??\ &quot;Δρχ&quot;_-;_-@_-"/>
    <numFmt numFmtId="168" formatCode="_-* #,##0.00\ _Δ_ρ_χ_-;\-* #,##0.00\ _Δ_ρ_χ_-;_-* &quot;-&quot;??\ _Δ_ρ_χ_-;_-@_-"/>
    <numFmt numFmtId="169" formatCode="_(* #,##0.00_);_(* \(#,##0.00\);_(* &quot;-&quot;??_);_(@_)"/>
    <numFmt numFmtId="170" formatCode="_(* #,##0_);_(* \(#,##0\);_(* &quot;-&quot;_);_(@_)"/>
    <numFmt numFmtId="171" formatCode="#,##0\ \ &quot;Δρχ&quot;"/>
    <numFmt numFmtId="172" formatCode="_-* #,##0.00\ [$€]_-;\-* #,##0.00\ [$€]_-;_-* &quot;-&quot;??\ [$€]_-;_-@_-"/>
    <numFmt numFmtId="173" formatCode="0000"/>
    <numFmt numFmtId="174" formatCode="dddd"/>
    <numFmt numFmtId="175" formatCode="0#"/>
    <numFmt numFmtId="176" formatCode="ddd"/>
    <numFmt numFmtId="177" formatCode="&quot;ΠΕ&quot;\ ##"/>
    <numFmt numFmtId="178" formatCode="&quot;Φλώρινα&quot;\ \ d/m/yyyy"/>
    <numFmt numFmtId="179" formatCode="##"/>
    <numFmt numFmtId="180" formatCode="&quot;ΠΕ&quot;\ 00"/>
    <numFmt numFmtId="181" formatCode="#"/>
    <numFmt numFmtId="182" formatCode="###"/>
    <numFmt numFmtId="183" formatCode=";;;"/>
    <numFmt numFmtId="184" formatCode="[$-408]d\-mmm;@"/>
    <numFmt numFmtId="185" formatCode="_(* #,##0.00&quot;Δρχ&quot;_);_(* \(#,##0.00&quot;Δρχ&quot;\);_(* &quot;-&quot;??&quot;Δρχ&quot;_);_(@_)"/>
    <numFmt numFmtId="186" formatCode="&quot;ΠΕ&quot;00"/>
    <numFmt numFmtId="187" formatCode="0.0%"/>
    <numFmt numFmtId="188" formatCode="#,##0.00\ &quot;€&quot;"/>
    <numFmt numFmtId="189" formatCode="#,##0.0"/>
    <numFmt numFmtId="190" formatCode="#,##0.00\ \ &quot;€&quot;"/>
    <numFmt numFmtId="191" formatCode=";;"/>
    <numFmt numFmtId="192" formatCode="[$-408]dddd\ d\ mmmm\ yyyy"/>
    <numFmt numFmtId="193" formatCode="00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[$€-2]\ #,##0.00_);[Red]\([$€-2]\ #,##0.00\)"/>
    <numFmt numFmtId="198" formatCode="#,##0\ &quot;Δρχ&quot;;\-#,##0\ &quot;Δρχ&quot;"/>
    <numFmt numFmtId="199" formatCode="#,##0\ &quot;Δρχ&quot;;[Red]\-#,##0\ &quot;Δρχ&quot;"/>
    <numFmt numFmtId="200" formatCode="#,##0.00\ &quot;Δρχ&quot;;\-#,##0.00\ &quot;Δρχ&quot;"/>
    <numFmt numFmtId="201" formatCode="#,##0.00\ &quot;Δρχ&quot;;[Red]\-#,##0.00\ &quot;Δρχ&quot;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)"/>
    <numFmt numFmtId="212" formatCode="0.00?%_)"/>
    <numFmt numFmtId="213" formatCode="0.000%"/>
    <numFmt numFmtId="214" formatCode="d/m/yyyy;@"/>
    <numFmt numFmtId="215" formatCode="#,##0.000"/>
    <numFmt numFmtId="216" formatCode="#,##0.0000"/>
    <numFmt numFmtId="217" formatCode="#,##0.00000"/>
    <numFmt numFmtId="218" formatCode="#,##0.000000"/>
    <numFmt numFmtId="219" formatCode="[$-408]dddd\,\ d\ mmmm\ yyyy"/>
    <numFmt numFmtId="220" formatCode="#,##0\ &quot;€&quot;"/>
    <numFmt numFmtId="221" formatCode="mmm\-yyyy"/>
  </numFmts>
  <fonts count="59">
    <font>
      <sz val="10"/>
      <name val="Arial"/>
      <family val="0"/>
    </font>
    <font>
      <sz val="8"/>
      <name val="Arial"/>
      <family val="2"/>
    </font>
    <font>
      <i/>
      <sz val="12"/>
      <name val="Arial Greek"/>
      <family val="0"/>
    </font>
    <font>
      <b/>
      <i/>
      <sz val="12"/>
      <name val="Arial Greek"/>
      <family val="0"/>
    </font>
    <font>
      <sz val="12"/>
      <name val="Arial Greek"/>
      <family val="0"/>
    </font>
    <font>
      <b/>
      <sz val="10"/>
      <name val="Arial"/>
      <family val="2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2"/>
    </font>
    <font>
      <b/>
      <sz val="14"/>
      <name val="Arial Greek"/>
      <family val="2"/>
    </font>
    <font>
      <b/>
      <sz val="10"/>
      <name val="Arial Greek"/>
      <family val="0"/>
    </font>
    <font>
      <sz val="18"/>
      <name val="Arial Greek"/>
      <family val="0"/>
    </font>
    <font>
      <sz val="14"/>
      <name val="Arial Greek"/>
      <family val="2"/>
    </font>
    <font>
      <b/>
      <sz val="11"/>
      <name val="Arial Greek"/>
      <family val="0"/>
    </font>
    <font>
      <b/>
      <sz val="12"/>
      <name val="Times New Roman Greek"/>
      <family val="1"/>
    </font>
    <font>
      <sz val="12"/>
      <name val="Times New Roman Greek"/>
      <family val="1"/>
    </font>
    <font>
      <b/>
      <sz val="10"/>
      <color indexed="10"/>
      <name val="Arial"/>
      <family val="2"/>
    </font>
    <font>
      <b/>
      <i/>
      <sz val="10"/>
      <name val="Arial Greek"/>
      <family val="0"/>
    </font>
    <font>
      <b/>
      <i/>
      <sz val="10"/>
      <color indexed="9"/>
      <name val="Arial"/>
      <family val="2"/>
    </font>
    <font>
      <b/>
      <sz val="14"/>
      <color indexed="13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2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>
      <alignment/>
      <protection/>
    </xf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8" borderId="1" applyNumberFormat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9" fillId="0" borderId="0" xfId="35" applyFont="1" applyAlignment="1" applyProtection="1">
      <alignment vertical="center"/>
      <protection hidden="1"/>
    </xf>
    <xf numFmtId="0" fontId="6" fillId="0" borderId="0" xfId="35">
      <alignment/>
      <protection/>
    </xf>
    <xf numFmtId="0" fontId="6" fillId="0" borderId="0" xfId="35" applyProtection="1">
      <alignment/>
      <protection/>
    </xf>
    <xf numFmtId="0" fontId="0" fillId="0" borderId="0" xfId="35" applyFont="1" applyBorder="1" applyAlignment="1" applyProtection="1">
      <alignment horizontal="right" vertical="center"/>
      <protection/>
    </xf>
    <xf numFmtId="0" fontId="6" fillId="0" borderId="0" xfId="35" applyAlignment="1" applyProtection="1">
      <alignment horizontal="center"/>
      <protection locked="0"/>
    </xf>
    <xf numFmtId="0" fontId="6" fillId="0" borderId="0" xfId="35" applyProtection="1">
      <alignment/>
      <protection locked="0"/>
    </xf>
    <xf numFmtId="174" fontId="10" fillId="0" borderId="0" xfId="35" applyNumberFormat="1" applyFont="1" applyAlignment="1" applyProtection="1">
      <alignment horizontal="left" vertical="center"/>
      <protection/>
    </xf>
    <xf numFmtId="0" fontId="9" fillId="0" borderId="0" xfId="35" applyFont="1" applyAlignment="1" applyProtection="1">
      <alignment vertical="center" wrapText="1"/>
      <protection hidden="1"/>
    </xf>
    <xf numFmtId="0" fontId="11" fillId="0" borderId="0" xfId="35" applyFont="1" applyAlignment="1">
      <alignment horizontal="center" vertical="center"/>
      <protection/>
    </xf>
    <xf numFmtId="174" fontId="10" fillId="0" borderId="0" xfId="35" applyNumberFormat="1" applyFont="1" applyAlignment="1">
      <alignment horizontal="center" vertical="center" wrapText="1"/>
      <protection/>
    </xf>
    <xf numFmtId="0" fontId="11" fillId="0" borderId="0" xfId="35" applyFont="1" applyAlignment="1" applyProtection="1">
      <alignment horizontal="center" vertical="center"/>
      <protection/>
    </xf>
    <xf numFmtId="176" fontId="13" fillId="0" borderId="0" xfId="35" applyNumberFormat="1" applyFont="1" applyAlignment="1" applyProtection="1">
      <alignment vertical="center"/>
      <protection/>
    </xf>
    <xf numFmtId="0" fontId="6" fillId="0" borderId="0" xfId="35" applyAlignment="1" applyProtection="1">
      <alignment/>
      <protection/>
    </xf>
    <xf numFmtId="184" fontId="6" fillId="0" borderId="0" xfId="35" applyNumberFormat="1">
      <alignment/>
      <protection/>
    </xf>
    <xf numFmtId="0" fontId="9" fillId="0" borderId="0" xfId="35" applyFont="1" applyAlignment="1" applyProtection="1">
      <alignment vertical="center"/>
      <protection/>
    </xf>
    <xf numFmtId="0" fontId="14" fillId="0" borderId="0" xfId="35" applyFont="1" applyBorder="1" applyAlignment="1">
      <alignment horizontal="center" vertical="center"/>
      <protection/>
    </xf>
    <xf numFmtId="0" fontId="14" fillId="0" borderId="0" xfId="35" applyFont="1" applyBorder="1" applyAlignment="1" applyProtection="1">
      <alignment horizontal="center" vertical="center"/>
      <protection/>
    </xf>
    <xf numFmtId="0" fontId="13" fillId="0" borderId="0" xfId="35" applyFont="1" applyAlignment="1" applyProtection="1">
      <alignment vertical="center"/>
      <protection/>
    </xf>
    <xf numFmtId="14" fontId="6" fillId="0" borderId="0" xfId="35" applyNumberFormat="1">
      <alignment/>
      <protection/>
    </xf>
    <xf numFmtId="0" fontId="15" fillId="0" borderId="0" xfId="35" applyFont="1" applyBorder="1" applyAlignment="1">
      <alignment horizontal="center" vertical="center"/>
      <protection/>
    </xf>
    <xf numFmtId="0" fontId="15" fillId="0" borderId="0" xfId="35" applyFont="1" applyBorder="1" applyAlignment="1" applyProtection="1">
      <alignment horizontal="center" vertical="center"/>
      <protection/>
    </xf>
    <xf numFmtId="176" fontId="9" fillId="0" borderId="11" xfId="35" applyNumberFormat="1" applyFont="1" applyBorder="1" applyAlignment="1" applyProtection="1">
      <alignment horizontal="center" vertical="center"/>
      <protection hidden="1"/>
    </xf>
    <xf numFmtId="0" fontId="6" fillId="0" borderId="11" xfId="35" applyBorder="1" applyAlignment="1" applyProtection="1">
      <alignment horizontal="center" vertical="center" wrapText="1"/>
      <protection hidden="1"/>
    </xf>
    <xf numFmtId="0" fontId="6" fillId="0" borderId="11" xfId="35" applyBorder="1" applyAlignment="1" applyProtection="1">
      <alignment horizontal="center" vertical="center"/>
      <protection hidden="1"/>
    </xf>
    <xf numFmtId="0" fontId="9" fillId="0" borderId="11" xfId="35" applyFont="1" applyBorder="1" applyAlignment="1">
      <alignment horizontal="center" vertical="center"/>
      <protection/>
    </xf>
    <xf numFmtId="179" fontId="9" fillId="0" borderId="11" xfId="35" applyNumberFormat="1" applyFont="1" applyBorder="1" applyAlignment="1" applyProtection="1">
      <alignment horizontal="center" vertical="center"/>
      <protection hidden="1"/>
    </xf>
    <xf numFmtId="175" fontId="9" fillId="0" borderId="11" xfId="35" applyNumberFormat="1" applyFont="1" applyBorder="1" applyAlignment="1" applyProtection="1">
      <alignment horizontal="center" vertical="center"/>
      <protection hidden="1"/>
    </xf>
    <xf numFmtId="0" fontId="6" fillId="35" borderId="11" xfId="35" applyFill="1" applyBorder="1" applyAlignment="1" applyProtection="1">
      <alignment horizontal="center" vertical="center"/>
      <protection locked="0"/>
    </xf>
    <xf numFmtId="0" fontId="6" fillId="36" borderId="11" xfId="35" applyFill="1" applyBorder="1" applyAlignment="1" applyProtection="1">
      <alignment horizontal="center" vertical="center"/>
      <protection locked="0"/>
    </xf>
    <xf numFmtId="0" fontId="6" fillId="0" borderId="0" xfId="35" applyBorder="1" applyAlignment="1" applyProtection="1">
      <alignment horizontal="center" vertical="center"/>
      <protection/>
    </xf>
    <xf numFmtId="183" fontId="6" fillId="0" borderId="0" xfId="35" applyNumberFormat="1" applyProtection="1">
      <alignment/>
      <protection/>
    </xf>
    <xf numFmtId="0" fontId="6" fillId="0" borderId="0" xfId="35" applyNumberFormat="1" applyFill="1" applyAlignment="1" applyProtection="1">
      <alignment horizontal="left"/>
      <protection/>
    </xf>
    <xf numFmtId="0" fontId="6" fillId="0" borderId="0" xfId="35" applyNumberFormat="1" applyProtection="1">
      <alignment/>
      <protection/>
    </xf>
    <xf numFmtId="0" fontId="6" fillId="0" borderId="0" xfId="35" applyNumberFormat="1">
      <alignment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5" applyFont="1" applyBorder="1" applyAlignment="1" applyProtection="1">
      <alignment/>
      <protection/>
    </xf>
    <xf numFmtId="0" fontId="5" fillId="37" borderId="0" xfId="0" applyFont="1" applyFill="1" applyBorder="1" applyAlignment="1" applyProtection="1">
      <alignment vertical="center"/>
      <protection locked="0"/>
    </xf>
    <xf numFmtId="0" fontId="6" fillId="0" borderId="11" xfId="35" applyFont="1" applyBorder="1" applyAlignment="1" applyProtection="1">
      <alignment horizontal="center" vertical="center"/>
      <protection hidden="1"/>
    </xf>
    <xf numFmtId="0" fontId="6" fillId="0" borderId="0" xfId="35" applyFont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0" fontId="6" fillId="0" borderId="0" xfId="35" applyFill="1" applyProtection="1">
      <alignment/>
      <protection/>
    </xf>
    <xf numFmtId="0" fontId="6" fillId="0" borderId="0" xfId="35" applyFill="1">
      <alignment/>
      <protection/>
    </xf>
    <xf numFmtId="0" fontId="6" fillId="0" borderId="0" xfId="35" applyFill="1" applyAlignment="1" applyProtection="1">
      <alignment horizontal="center"/>
      <protection/>
    </xf>
    <xf numFmtId="0" fontId="6" fillId="0" borderId="0" xfId="35" applyFont="1" applyFill="1" applyBorder="1" applyAlignment="1" applyProtection="1">
      <alignment horizontal="center" vertical="center"/>
      <protection/>
    </xf>
    <xf numFmtId="214" fontId="6" fillId="0" borderId="0" xfId="35" applyNumberFormat="1" applyFill="1" applyAlignment="1" applyProtection="1">
      <alignment/>
      <protection/>
    </xf>
    <xf numFmtId="0" fontId="4" fillId="0" borderId="0" xfId="35" applyFont="1" applyFill="1">
      <alignment/>
      <protection/>
    </xf>
    <xf numFmtId="0" fontId="16" fillId="0" borderId="0" xfId="35" applyFont="1" applyFill="1" applyAlignment="1" applyProtection="1">
      <alignment horizontal="centerContinuous"/>
      <protection/>
    </xf>
    <xf numFmtId="0" fontId="16" fillId="0" borderId="0" xfId="35" applyFont="1" applyFill="1" applyProtection="1">
      <alignment/>
      <protection/>
    </xf>
    <xf numFmtId="0" fontId="6" fillId="0" borderId="0" xfId="35" applyFill="1" applyAlignment="1">
      <alignment/>
      <protection/>
    </xf>
    <xf numFmtId="0" fontId="6" fillId="0" borderId="0" xfId="35" applyFont="1" applyFill="1">
      <alignment/>
      <protection/>
    </xf>
    <xf numFmtId="174" fontId="12" fillId="0" borderId="0" xfId="35" applyNumberFormat="1" applyFont="1" applyAlignment="1" applyProtection="1">
      <alignment vertical="center" wrapText="1"/>
      <protection/>
    </xf>
    <xf numFmtId="0" fontId="12" fillId="0" borderId="0" xfId="35" applyNumberFormat="1" applyFont="1" applyAlignment="1" applyProtection="1">
      <alignment vertical="center" wrapText="1"/>
      <protection/>
    </xf>
    <xf numFmtId="0" fontId="12" fillId="0" borderId="12" xfId="35" applyNumberFormat="1" applyFont="1" applyBorder="1" applyAlignment="1" applyProtection="1">
      <alignment vertical="center" wrapText="1"/>
      <protection/>
    </xf>
    <xf numFmtId="0" fontId="6" fillId="0" borderId="11" xfId="35" applyBorder="1">
      <alignment/>
      <protection/>
    </xf>
    <xf numFmtId="0" fontId="6" fillId="0" borderId="11" xfId="35" applyFont="1" applyBorder="1" applyAlignment="1">
      <alignment horizontal="center" vertical="center" wrapText="1"/>
      <protection/>
    </xf>
    <xf numFmtId="0" fontId="6" fillId="35" borderId="0" xfId="35" applyFill="1">
      <alignment/>
      <protection/>
    </xf>
    <xf numFmtId="0" fontId="11" fillId="35" borderId="11" xfId="35" applyFont="1" applyFill="1" applyBorder="1" applyAlignment="1" applyProtection="1">
      <alignment horizontal="center" vertical="center"/>
      <protection hidden="1"/>
    </xf>
    <xf numFmtId="0" fontId="18" fillId="35" borderId="11" xfId="35" applyFont="1" applyFill="1" applyBorder="1" applyAlignment="1">
      <alignment horizontal="center" vertical="center"/>
      <protection/>
    </xf>
    <xf numFmtId="0" fontId="6" fillId="35" borderId="0" xfId="35" applyFill="1" applyProtection="1">
      <alignment/>
      <protection locked="0"/>
    </xf>
    <xf numFmtId="0" fontId="6" fillId="39" borderId="13" xfId="35" applyFont="1" applyFill="1" applyBorder="1" applyAlignment="1" applyProtection="1">
      <alignment horizontal="left" vertical="center" shrinkToFit="1"/>
      <protection locked="0"/>
    </xf>
    <xf numFmtId="0" fontId="5" fillId="4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9" borderId="16" xfId="0" applyFill="1" applyBorder="1" applyAlignment="1" applyProtection="1">
      <alignment shrinkToFit="1"/>
      <protection locked="0"/>
    </xf>
    <xf numFmtId="49" fontId="0" fillId="39" borderId="16" xfId="0" applyNumberForma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/>
    </xf>
    <xf numFmtId="0" fontId="0" fillId="39" borderId="17" xfId="0" applyFill="1" applyBorder="1" applyAlignment="1" applyProtection="1">
      <alignment shrinkToFit="1"/>
      <protection locked="0"/>
    </xf>
    <xf numFmtId="49" fontId="0" fillId="39" borderId="17" xfId="0" applyNumberFormat="1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shrinkToFit="1"/>
      <protection locked="0"/>
    </xf>
    <xf numFmtId="49" fontId="0" fillId="39" borderId="18" xfId="0" applyNumberFormat="1" applyFill="1" applyBorder="1" applyAlignment="1" applyProtection="1">
      <alignment horizontal="center" vertical="center"/>
      <protection locked="0"/>
    </xf>
    <xf numFmtId="0" fontId="6" fillId="0" borderId="0" xfId="35" applyAlignment="1">
      <alignment horizontal="center" vertical="center"/>
      <protection/>
    </xf>
    <xf numFmtId="49" fontId="6" fillId="0" borderId="0" xfId="35" applyNumberFormat="1" applyFont="1" applyAlignment="1" quotePrefix="1">
      <alignment horizontal="center" vertical="center"/>
      <protection/>
    </xf>
    <xf numFmtId="0" fontId="6" fillId="0" borderId="0" xfId="35" applyNumberFormat="1" applyFont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9" fillId="38" borderId="0" xfId="0" applyFont="1" applyFill="1" applyAlignment="1">
      <alignment vertical="center"/>
    </xf>
    <xf numFmtId="0" fontId="5" fillId="38" borderId="0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 applyProtection="1">
      <alignment shrinkToFit="1"/>
      <protection locked="0"/>
    </xf>
    <xf numFmtId="49" fontId="0" fillId="38" borderId="0" xfId="0" applyNumberFormat="1" applyFill="1" applyBorder="1" applyAlignment="1" applyProtection="1">
      <alignment horizontal="center" vertical="center"/>
      <protection locked="0"/>
    </xf>
    <xf numFmtId="0" fontId="0" fillId="39" borderId="15" xfId="0" applyFont="1" applyFill="1" applyBorder="1" applyAlignment="1" applyProtection="1">
      <alignment shrinkToFit="1"/>
      <protection locked="0"/>
    </xf>
    <xf numFmtId="49" fontId="0" fillId="39" borderId="15" xfId="0" applyNumberFormat="1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0" fillId="38" borderId="0" xfId="0" applyFont="1" applyFill="1" applyAlignment="1">
      <alignment/>
    </xf>
    <xf numFmtId="0" fontId="58" fillId="41" borderId="0" xfId="52" applyFont="1" applyFill="1">
      <alignment/>
      <protection/>
    </xf>
    <xf numFmtId="0" fontId="20" fillId="38" borderId="0" xfId="0" applyFont="1" applyFill="1" applyAlignment="1">
      <alignment horizontal="center" wrapText="1"/>
    </xf>
    <xf numFmtId="0" fontId="19" fillId="42" borderId="0" xfId="0" applyFont="1" applyFill="1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174" fontId="12" fillId="0" borderId="0" xfId="35" applyNumberFormat="1" applyFont="1" applyAlignment="1" applyProtection="1">
      <alignment horizontal="right" vertical="center" wrapText="1"/>
      <protection/>
    </xf>
    <xf numFmtId="174" fontId="12" fillId="0" borderId="0" xfId="35" applyNumberFormat="1" applyFont="1" applyAlignment="1" applyProtection="1">
      <alignment horizontal="center" vertical="center" wrapText="1"/>
      <protection hidden="1"/>
    </xf>
    <xf numFmtId="0" fontId="5" fillId="37" borderId="0" xfId="0" applyFont="1" applyFill="1" applyBorder="1" applyAlignment="1" applyProtection="1">
      <alignment horizontal="center" vertical="center" shrinkToFit="1"/>
      <protection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Alignment="1">
      <alignment horizontal="center" vertical="center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>
      <alignment horizontal="center" vertical="center"/>
    </xf>
    <xf numFmtId="0" fontId="11" fillId="0" borderId="0" xfId="35" applyFont="1" applyFill="1" applyAlignment="1" applyProtection="1">
      <alignment horizontal="center" shrinkToFit="1"/>
      <protection/>
    </xf>
    <xf numFmtId="0" fontId="15" fillId="0" borderId="0" xfId="35" applyFont="1" applyFill="1" applyAlignment="1" applyProtection="1">
      <alignment horizontal="center"/>
      <protection hidden="1"/>
    </xf>
    <xf numFmtId="0" fontId="0" fillId="0" borderId="0" xfId="35" applyFont="1" applyBorder="1" applyAlignment="1" applyProtection="1">
      <alignment horizontal="right" vertical="center"/>
      <protection/>
    </xf>
    <xf numFmtId="0" fontId="6" fillId="0" borderId="0" xfId="35" applyFill="1">
      <alignment/>
      <protection/>
    </xf>
    <xf numFmtId="214" fontId="6" fillId="0" borderId="0" xfId="35" applyNumberFormat="1" applyFill="1" applyAlignment="1" applyProtection="1">
      <alignment horizontal="center"/>
      <protection/>
    </xf>
    <xf numFmtId="0" fontId="11" fillId="0" borderId="0" xfId="35" applyFont="1" applyFill="1" applyAlignment="1" applyProtection="1">
      <alignment horizontal="center"/>
      <protection/>
    </xf>
    <xf numFmtId="0" fontId="6" fillId="0" borderId="0" xfId="35" applyFill="1" applyAlignment="1" applyProtection="1">
      <alignment horizontal="right" shrinkToFit="1"/>
      <protection/>
    </xf>
    <xf numFmtId="0" fontId="12" fillId="0" borderId="0" xfId="35" applyNumberFormat="1" applyFont="1" applyAlignment="1" applyProtection="1">
      <alignment horizontal="left" vertical="center" wrapText="1" inden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Währung" xfId="34"/>
    <cellStyle name="Βασικό_Ημερολόγιο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3"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5"/>
  <dimension ref="B1:S153"/>
  <sheetViews>
    <sheetView showZeros="0" zoomScalePageLayoutView="0" workbookViewId="0" topLeftCell="E1">
      <selection activeCell="S1" sqref="S1"/>
    </sheetView>
  </sheetViews>
  <sheetFormatPr defaultColWidth="9.140625" defaultRowHeight="12.75"/>
  <cols>
    <col min="1" max="1" width="9.140625" style="43" customWidth="1"/>
    <col min="2" max="2" width="6.7109375" style="43" customWidth="1"/>
    <col min="3" max="3" width="62.7109375" style="43" customWidth="1"/>
    <col min="4" max="4" width="20.00390625" style="43" hidden="1" customWidth="1"/>
    <col min="5" max="5" width="8.28125" style="43" customWidth="1"/>
    <col min="6" max="6" width="5.8515625" style="43" hidden="1" customWidth="1"/>
    <col min="7" max="7" width="9.140625" style="43" hidden="1" customWidth="1"/>
    <col min="8" max="8" width="27.57421875" style="43" hidden="1" customWidth="1"/>
    <col min="9" max="9" width="12.28125" style="43" hidden="1" customWidth="1"/>
    <col min="10" max="12" width="9.140625" style="43" hidden="1" customWidth="1"/>
    <col min="13" max="13" width="35.28125" style="43" customWidth="1"/>
    <col min="14" max="14" width="39.28125" style="43" customWidth="1"/>
    <col min="15" max="19" width="9.140625" style="43" customWidth="1"/>
    <col min="20" max="16384" width="9.140625" style="43" customWidth="1"/>
  </cols>
  <sheetData>
    <row r="1" spans="13:19" ht="42.75" customHeight="1">
      <c r="M1" s="89" t="s">
        <v>57</v>
      </c>
      <c r="N1" s="89"/>
      <c r="S1" s="43" t="s">
        <v>15</v>
      </c>
    </row>
    <row r="2" spans="2:19" ht="16.5" customHeight="1" thickBot="1">
      <c r="B2" s="91"/>
      <c r="C2" s="91"/>
      <c r="D2" s="91"/>
      <c r="F2" s="85"/>
      <c r="H2" s="43">
        <f>COUNTA(ΜΟΝ_ΚΑΘ)</f>
        <v>1</v>
      </c>
      <c r="S2" s="43" t="s">
        <v>16</v>
      </c>
    </row>
    <row r="3" spans="2:19" ht="31.5" customHeight="1" thickBot="1">
      <c r="B3" s="64" t="s">
        <v>46</v>
      </c>
      <c r="C3" s="64" t="s">
        <v>56</v>
      </c>
      <c r="D3" s="64" t="s">
        <v>49</v>
      </c>
      <c r="F3" s="79"/>
      <c r="M3" s="77" t="s">
        <v>13</v>
      </c>
      <c r="N3" s="38"/>
      <c r="S3" s="43" t="s">
        <v>17</v>
      </c>
    </row>
    <row r="4" spans="2:19" ht="18" customHeight="1">
      <c r="B4" s="65">
        <f>IF(ISBLANK(C4),"",1)</f>
      </c>
      <c r="C4" s="83"/>
      <c r="D4" s="84"/>
      <c r="F4" s="80"/>
      <c r="G4" s="43">
        <v>1</v>
      </c>
      <c r="H4" s="43">
        <f aca="true" ca="1" t="shared" si="0" ref="H4:H35">IF(C4="",IF(ROW()&lt;COUNTA(ΜΟΝ_ΚΑΘ)+COUNTA(ΑΝΑΠΛ_ΚΑΘ)+4,INDIRECT("$L$"&amp;ROW()-COUNTA(ΜΟΝ_ΚΑΘ)),"Συμπληρώστε καθηγητή/τρια... "),C4)</f>
        <v>0</v>
      </c>
      <c r="I4" s="43" t="str">
        <f aca="true" ca="1" t="shared" si="1" ref="I4:I35">IF(D4="",IF(ROW()&lt;COUNTA(ΜΟΝ_ΚΑΘ)+COUNTA(ΑΝΑΠΛ_ΚΑΘ)+4,INDIRECT("$M$"&amp;ROW()-COUNTA(ΜΟΝ_ΚΑΘ)),""),D4)</f>
        <v>Όνομα Σχολικής Μονάδας</v>
      </c>
      <c r="M4" s="1" t="s">
        <v>14</v>
      </c>
      <c r="N4" s="37"/>
      <c r="S4" s="43" t="s">
        <v>18</v>
      </c>
    </row>
    <row r="5" spans="2:19" ht="18" customHeight="1">
      <c r="B5" s="66">
        <f>IF(ISBLANK(C5),"",B4+1)</f>
      </c>
      <c r="C5" s="72"/>
      <c r="D5" s="73"/>
      <c r="F5" s="80"/>
      <c r="G5" s="43">
        <v>2</v>
      </c>
      <c r="H5" s="43">
        <f ca="1" t="shared" si="0"/>
        <v>0</v>
      </c>
      <c r="I5" s="43" t="str">
        <f ca="1" t="shared" si="1"/>
        <v>Έδρα Σχολικής Μονάδας</v>
      </c>
      <c r="M5" s="2" t="s">
        <v>47</v>
      </c>
      <c r="N5" s="38"/>
      <c r="S5" s="88" t="s">
        <v>59</v>
      </c>
    </row>
    <row r="6" spans="2:19" ht="18" customHeight="1">
      <c r="B6" s="66">
        <f aca="true" t="shared" si="2" ref="B6:B69">IF(ISBLANK(C6),"",B5+1)</f>
      </c>
      <c r="C6" s="67"/>
      <c r="D6" s="68"/>
      <c r="F6" s="80"/>
      <c r="G6" s="43">
        <v>3</v>
      </c>
      <c r="H6" s="43" t="str">
        <f ca="1" t="shared" si="0"/>
        <v>Συμπληρώστε καθηγητή/τρια... </v>
      </c>
      <c r="I6" s="43">
        <f ca="1" t="shared" si="1"/>
      </c>
      <c r="M6" s="2" t="s">
        <v>48</v>
      </c>
      <c r="N6" s="38"/>
      <c r="S6" s="88" t="s">
        <v>60</v>
      </c>
    </row>
    <row r="7" spans="2:19" ht="18" customHeight="1">
      <c r="B7" s="66">
        <f t="shared" si="2"/>
      </c>
      <c r="C7" s="67"/>
      <c r="D7" s="68"/>
      <c r="F7" s="80"/>
      <c r="G7" s="43">
        <v>4</v>
      </c>
      <c r="H7" s="43" t="str">
        <f ca="1" t="shared" si="0"/>
        <v>Συμπληρώστε καθηγητή/τρια... </v>
      </c>
      <c r="I7" s="43">
        <f ca="1" t="shared" si="1"/>
      </c>
      <c r="S7" s="43" t="s">
        <v>19</v>
      </c>
    </row>
    <row r="8" spans="2:19" ht="18" customHeight="1">
      <c r="B8" s="66">
        <f t="shared" si="2"/>
      </c>
      <c r="C8" s="67"/>
      <c r="D8" s="68"/>
      <c r="F8" s="80"/>
      <c r="G8" s="43">
        <v>5</v>
      </c>
      <c r="H8" s="43" t="str">
        <f ca="1" t="shared" si="0"/>
        <v>Συμπληρώστε καθηγητή/τρια... </v>
      </c>
      <c r="I8" s="43">
        <f ca="1" t="shared" si="1"/>
      </c>
      <c r="S8" s="43" t="s">
        <v>20</v>
      </c>
    </row>
    <row r="9" spans="2:19" ht="18" customHeight="1">
      <c r="B9" s="66">
        <f t="shared" si="2"/>
      </c>
      <c r="C9" s="67"/>
      <c r="D9" s="68"/>
      <c r="F9" s="80"/>
      <c r="G9" s="43">
        <v>6</v>
      </c>
      <c r="H9" s="43" t="str">
        <f ca="1" t="shared" si="0"/>
        <v>Συμπληρώστε καθηγητή/τρια... </v>
      </c>
      <c r="I9" s="43">
        <f ca="1" t="shared" si="1"/>
      </c>
      <c r="M9" s="90" t="s">
        <v>53</v>
      </c>
      <c r="N9" s="90"/>
      <c r="O9" s="78"/>
      <c r="P9" s="78"/>
      <c r="Q9" s="78"/>
      <c r="S9" s="43" t="s">
        <v>21</v>
      </c>
    </row>
    <row r="10" spans="2:19" ht="18" customHeight="1">
      <c r="B10" s="66">
        <f t="shared" si="2"/>
      </c>
      <c r="C10" s="67"/>
      <c r="D10" s="68"/>
      <c r="F10" s="80"/>
      <c r="G10" s="43">
        <v>7</v>
      </c>
      <c r="H10" s="43" t="str">
        <f ca="1" t="shared" si="0"/>
        <v>Συμπληρώστε καθηγητή/τρια... </v>
      </c>
      <c r="I10" s="43">
        <f ca="1" t="shared" si="1"/>
      </c>
      <c r="M10" s="90" t="s">
        <v>62</v>
      </c>
      <c r="N10" s="90"/>
      <c r="O10" s="78"/>
      <c r="P10" s="78"/>
      <c r="Q10" s="78"/>
      <c r="S10" s="43" t="s">
        <v>22</v>
      </c>
    </row>
    <row r="11" spans="2:19" ht="18" customHeight="1">
      <c r="B11" s="66">
        <f t="shared" si="2"/>
      </c>
      <c r="C11" s="67"/>
      <c r="D11" s="68"/>
      <c r="F11" s="80"/>
      <c r="G11" s="43">
        <v>8</v>
      </c>
      <c r="H11" s="43" t="str">
        <f ca="1" t="shared" si="0"/>
        <v>Συμπληρώστε καθηγητή/τρια... </v>
      </c>
      <c r="I11" s="43">
        <f ca="1" t="shared" si="1"/>
      </c>
      <c r="M11" s="90" t="s">
        <v>54</v>
      </c>
      <c r="N11" s="90"/>
      <c r="O11" s="78"/>
      <c r="P11" s="78"/>
      <c r="Q11" s="78"/>
      <c r="S11" s="43" t="s">
        <v>23</v>
      </c>
    </row>
    <row r="12" spans="2:19" ht="18" customHeight="1">
      <c r="B12" s="66">
        <f t="shared" si="2"/>
      </c>
      <c r="C12" s="67"/>
      <c r="D12" s="68"/>
      <c r="F12" s="80"/>
      <c r="G12" s="43">
        <v>9</v>
      </c>
      <c r="H12" s="43" t="str">
        <f ca="1" t="shared" si="0"/>
        <v>Συμπληρώστε καθηγητή/τρια... </v>
      </c>
      <c r="I12" s="43">
        <f ca="1" t="shared" si="1"/>
      </c>
      <c r="S12" s="43" t="s">
        <v>24</v>
      </c>
    </row>
    <row r="13" spans="2:19" ht="18" customHeight="1">
      <c r="B13" s="66">
        <f t="shared" si="2"/>
      </c>
      <c r="C13" s="67"/>
      <c r="D13" s="68"/>
      <c r="F13" s="80"/>
      <c r="G13" s="43">
        <v>10</v>
      </c>
      <c r="H13" s="43" t="str">
        <f ca="1" t="shared" si="0"/>
        <v>Συμπληρώστε καθηγητή/τρια... </v>
      </c>
      <c r="I13" s="43">
        <f ca="1" t="shared" si="1"/>
      </c>
      <c r="S13" s="43" t="s">
        <v>25</v>
      </c>
    </row>
    <row r="14" spans="2:19" ht="18" customHeight="1">
      <c r="B14" s="66">
        <f t="shared" si="2"/>
      </c>
      <c r="C14" s="67"/>
      <c r="D14" s="68"/>
      <c r="F14" s="80"/>
      <c r="G14" s="43">
        <v>11</v>
      </c>
      <c r="H14" s="43" t="str">
        <f ca="1" t="shared" si="0"/>
        <v>Συμπληρώστε καθηγητή/τρια... </v>
      </c>
      <c r="I14" s="43">
        <f ca="1" t="shared" si="1"/>
      </c>
      <c r="S14" s="43" t="s">
        <v>26</v>
      </c>
    </row>
    <row r="15" spans="2:19" ht="18" customHeight="1">
      <c r="B15" s="66">
        <f t="shared" si="2"/>
      </c>
      <c r="C15" s="67"/>
      <c r="D15" s="68"/>
      <c r="F15" s="80"/>
      <c r="G15" s="43">
        <v>12</v>
      </c>
      <c r="H15" s="43" t="str">
        <f ca="1" t="shared" si="0"/>
        <v>Συμπληρώστε καθηγητή/τρια... </v>
      </c>
      <c r="I15" s="43">
        <f ca="1" t="shared" si="1"/>
      </c>
      <c r="S15" s="43" t="s">
        <v>27</v>
      </c>
    </row>
    <row r="16" spans="2:19" ht="18" customHeight="1">
      <c r="B16" s="66">
        <f t="shared" si="2"/>
      </c>
      <c r="C16" s="67"/>
      <c r="D16" s="68"/>
      <c r="F16" s="80"/>
      <c r="G16" s="43">
        <v>13</v>
      </c>
      <c r="H16" s="43" t="str">
        <f ca="1" t="shared" si="0"/>
        <v>Συμπληρώστε καθηγητή/τρια... </v>
      </c>
      <c r="I16" s="43">
        <f ca="1" t="shared" si="1"/>
      </c>
      <c r="S16" s="43" t="s">
        <v>28</v>
      </c>
    </row>
    <row r="17" spans="2:19" ht="18" customHeight="1">
      <c r="B17" s="66">
        <f t="shared" si="2"/>
      </c>
      <c r="C17" s="67"/>
      <c r="D17" s="68"/>
      <c r="F17" s="80"/>
      <c r="G17" s="43">
        <v>14</v>
      </c>
      <c r="H17" s="43" t="str">
        <f ca="1" t="shared" si="0"/>
        <v>Συμπληρώστε καθηγητή/τρια... </v>
      </c>
      <c r="I17" s="43">
        <f ca="1" t="shared" si="1"/>
      </c>
      <c r="S17" s="43" t="s">
        <v>29</v>
      </c>
    </row>
    <row r="18" spans="2:19" ht="18" customHeight="1">
      <c r="B18" s="66">
        <f t="shared" si="2"/>
      </c>
      <c r="C18" s="67"/>
      <c r="D18" s="68"/>
      <c r="F18" s="80"/>
      <c r="G18" s="43">
        <v>15</v>
      </c>
      <c r="H18" s="43" t="str">
        <f ca="1" t="shared" si="0"/>
        <v>Συμπληρώστε καθηγητή/τρια... </v>
      </c>
      <c r="I18" s="43">
        <f ca="1" t="shared" si="1"/>
      </c>
      <c r="S18" s="43" t="s">
        <v>30</v>
      </c>
    </row>
    <row r="19" spans="2:19" ht="18" customHeight="1">
      <c r="B19" s="66">
        <f t="shared" si="2"/>
      </c>
      <c r="C19" s="67"/>
      <c r="D19" s="68"/>
      <c r="F19" s="80"/>
      <c r="G19" s="43">
        <v>16</v>
      </c>
      <c r="H19" s="43" t="str">
        <f ca="1" t="shared" si="0"/>
        <v>Συμπληρώστε καθηγητή/τρια... </v>
      </c>
      <c r="I19" s="43">
        <f ca="1" t="shared" si="1"/>
      </c>
      <c r="S19" s="43" t="s">
        <v>31</v>
      </c>
    </row>
    <row r="20" spans="2:19" ht="18" customHeight="1">
      <c r="B20" s="66">
        <f t="shared" si="2"/>
      </c>
      <c r="C20" s="67"/>
      <c r="D20" s="68"/>
      <c r="F20" s="80"/>
      <c r="G20" s="43">
        <v>17</v>
      </c>
      <c r="H20" s="43" t="str">
        <f ca="1" t="shared" si="0"/>
        <v>Συμπληρώστε καθηγητή/τρια... </v>
      </c>
      <c r="I20" s="43">
        <f ca="1" t="shared" si="1"/>
      </c>
      <c r="S20" s="43" t="s">
        <v>32</v>
      </c>
    </row>
    <row r="21" spans="2:19" ht="18" customHeight="1">
      <c r="B21" s="66">
        <f t="shared" si="2"/>
      </c>
      <c r="C21" s="67"/>
      <c r="D21" s="68"/>
      <c r="F21" s="80"/>
      <c r="G21" s="43">
        <v>18</v>
      </c>
      <c r="H21" s="43" t="str">
        <f ca="1" t="shared" si="0"/>
        <v>Συμπληρώστε καθηγητή/τρια... </v>
      </c>
      <c r="I21" s="43">
        <f ca="1" t="shared" si="1"/>
      </c>
      <c r="S21" s="43" t="s">
        <v>33</v>
      </c>
    </row>
    <row r="22" spans="2:19" ht="18" customHeight="1">
      <c r="B22" s="66">
        <f t="shared" si="2"/>
      </c>
      <c r="C22" s="67"/>
      <c r="D22" s="68"/>
      <c r="F22" s="80"/>
      <c r="G22" s="43">
        <v>19</v>
      </c>
      <c r="H22" s="43" t="str">
        <f ca="1" t="shared" si="0"/>
        <v>Συμπληρώστε καθηγητή/τρια... </v>
      </c>
      <c r="I22" s="43">
        <f ca="1" t="shared" si="1"/>
      </c>
      <c r="S22" s="43" t="s">
        <v>34</v>
      </c>
    </row>
    <row r="23" spans="2:19" ht="18" customHeight="1" thickBot="1">
      <c r="B23" s="69">
        <f t="shared" si="2"/>
      </c>
      <c r="C23" s="70"/>
      <c r="D23" s="71"/>
      <c r="F23" s="80"/>
      <c r="G23" s="43">
        <v>20</v>
      </c>
      <c r="H23" s="43" t="str">
        <f ca="1" t="shared" si="0"/>
        <v>Συμπληρώστε καθηγητή/τρια... </v>
      </c>
      <c r="I23" s="43">
        <f ca="1" t="shared" si="1"/>
      </c>
      <c r="S23" s="43" t="s">
        <v>35</v>
      </c>
    </row>
    <row r="24" spans="2:19" ht="18" customHeight="1">
      <c r="B24" s="80">
        <f t="shared" si="2"/>
      </c>
      <c r="C24" s="81"/>
      <c r="D24" s="82"/>
      <c r="F24" s="80"/>
      <c r="G24" s="43">
        <v>21</v>
      </c>
      <c r="H24" s="43" t="str">
        <f ca="1" t="shared" si="0"/>
        <v>Συμπληρώστε καθηγητή/τρια... </v>
      </c>
      <c r="I24" s="43">
        <f ca="1" t="shared" si="1"/>
      </c>
      <c r="S24" s="43" t="s">
        <v>36</v>
      </c>
    </row>
    <row r="25" spans="2:19" ht="18" customHeight="1">
      <c r="B25" s="80">
        <f t="shared" si="2"/>
      </c>
      <c r="C25" s="81"/>
      <c r="D25" s="82"/>
      <c r="F25" s="80"/>
      <c r="G25" s="43">
        <v>22</v>
      </c>
      <c r="H25" s="43" t="str">
        <f ca="1" t="shared" si="0"/>
        <v>Συμπληρώστε καθηγητή/τρια... </v>
      </c>
      <c r="I25" s="43">
        <f ca="1" t="shared" si="1"/>
      </c>
      <c r="S25" s="43" t="s">
        <v>37</v>
      </c>
    </row>
    <row r="26" spans="2:19" ht="18" customHeight="1">
      <c r="B26" s="80">
        <f t="shared" si="2"/>
      </c>
      <c r="C26" s="81"/>
      <c r="D26" s="82"/>
      <c r="F26" s="80"/>
      <c r="G26" s="43">
        <v>23</v>
      </c>
      <c r="H26" s="43" t="str">
        <f ca="1" t="shared" si="0"/>
        <v>Συμπληρώστε καθηγητή/τρια... </v>
      </c>
      <c r="I26" s="43">
        <f ca="1" t="shared" si="1"/>
      </c>
      <c r="S26" s="43" t="s">
        <v>38</v>
      </c>
    </row>
    <row r="27" spans="2:19" ht="18" customHeight="1">
      <c r="B27" s="80">
        <f t="shared" si="2"/>
      </c>
      <c r="C27" s="81"/>
      <c r="D27" s="82"/>
      <c r="F27" s="80"/>
      <c r="G27" s="43">
        <v>24</v>
      </c>
      <c r="H27" s="43" t="str">
        <f ca="1" t="shared" si="0"/>
        <v>Συμπληρώστε καθηγητή/τρια... </v>
      </c>
      <c r="I27" s="43">
        <f ca="1" t="shared" si="1"/>
      </c>
      <c r="S27" s="43" t="s">
        <v>39</v>
      </c>
    </row>
    <row r="28" spans="2:19" ht="18" customHeight="1">
      <c r="B28" s="80">
        <f t="shared" si="2"/>
      </c>
      <c r="C28" s="81"/>
      <c r="D28" s="82"/>
      <c r="F28" s="80"/>
      <c r="G28" s="43">
        <v>25</v>
      </c>
      <c r="H28" s="43" t="str">
        <f ca="1" t="shared" si="0"/>
        <v>Συμπληρώστε καθηγητή/τρια... </v>
      </c>
      <c r="I28" s="43">
        <f ca="1" t="shared" si="1"/>
      </c>
      <c r="S28" s="43" t="s">
        <v>50</v>
      </c>
    </row>
    <row r="29" spans="2:19" ht="18" customHeight="1">
      <c r="B29" s="80">
        <f t="shared" si="2"/>
      </c>
      <c r="C29" s="81"/>
      <c r="D29" s="82"/>
      <c r="F29" s="80"/>
      <c r="G29" s="43">
        <v>26</v>
      </c>
      <c r="H29" s="43" t="str">
        <f ca="1" t="shared" si="0"/>
        <v>Συμπληρώστε καθηγητή/τρια... </v>
      </c>
      <c r="I29" s="43">
        <f ca="1" t="shared" si="1"/>
      </c>
      <c r="S29" s="43" t="s">
        <v>40</v>
      </c>
    </row>
    <row r="30" spans="2:19" ht="18" customHeight="1">
      <c r="B30" s="80">
        <f t="shared" si="2"/>
      </c>
      <c r="C30" s="81"/>
      <c r="D30" s="82"/>
      <c r="F30" s="80"/>
      <c r="G30" s="43">
        <v>27</v>
      </c>
      <c r="H30" s="43" t="str">
        <f ca="1" t="shared" si="0"/>
        <v>Συμπληρώστε καθηγητή/τρια... </v>
      </c>
      <c r="I30" s="43">
        <f ca="1" t="shared" si="1"/>
      </c>
      <c r="S30" s="43" t="s">
        <v>41</v>
      </c>
    </row>
    <row r="31" spans="2:19" ht="18" customHeight="1">
      <c r="B31" s="80">
        <f t="shared" si="2"/>
      </c>
      <c r="C31" s="81"/>
      <c r="D31" s="82"/>
      <c r="F31" s="80"/>
      <c r="G31" s="43">
        <v>28</v>
      </c>
      <c r="H31" s="43" t="str">
        <f ca="1" t="shared" si="0"/>
        <v>Συμπληρώστε καθηγητή/τρια... </v>
      </c>
      <c r="I31" s="43">
        <f ca="1" t="shared" si="1"/>
      </c>
      <c r="S31" s="43" t="s">
        <v>42</v>
      </c>
    </row>
    <row r="32" spans="2:19" ht="18" customHeight="1">
      <c r="B32" s="80">
        <f t="shared" si="2"/>
      </c>
      <c r="C32" s="81"/>
      <c r="D32" s="82"/>
      <c r="F32" s="80"/>
      <c r="G32" s="43">
        <v>29</v>
      </c>
      <c r="H32" s="43" t="str">
        <f ca="1" t="shared" si="0"/>
        <v>Συμπληρώστε καθηγητή/τρια... </v>
      </c>
      <c r="I32" s="43">
        <f ca="1" t="shared" si="1"/>
      </c>
      <c r="S32" s="87" t="s">
        <v>58</v>
      </c>
    </row>
    <row r="33" spans="2:9" ht="18" customHeight="1">
      <c r="B33" s="80">
        <f t="shared" si="2"/>
      </c>
      <c r="C33" s="81"/>
      <c r="D33" s="82"/>
      <c r="F33" s="80"/>
      <c r="G33" s="43">
        <v>30</v>
      </c>
      <c r="H33" s="43" t="str">
        <f ca="1" t="shared" si="0"/>
        <v>Συμπληρώστε καθηγητή/τρια... </v>
      </c>
      <c r="I33" s="43">
        <f ca="1" t="shared" si="1"/>
      </c>
    </row>
    <row r="34" spans="2:9" ht="18" customHeight="1">
      <c r="B34" s="80">
        <f t="shared" si="2"/>
      </c>
      <c r="C34" s="81"/>
      <c r="D34" s="82"/>
      <c r="F34" s="80"/>
      <c r="G34" s="43">
        <v>31</v>
      </c>
      <c r="H34" s="43" t="str">
        <f ca="1" t="shared" si="0"/>
        <v>Συμπληρώστε καθηγητή/τρια... </v>
      </c>
      <c r="I34" s="43">
        <f ca="1" t="shared" si="1"/>
      </c>
    </row>
    <row r="35" spans="2:9" ht="18" customHeight="1">
      <c r="B35" s="80">
        <f t="shared" si="2"/>
      </c>
      <c r="C35" s="81"/>
      <c r="D35" s="82"/>
      <c r="F35" s="80"/>
      <c r="G35" s="43">
        <v>32</v>
      </c>
      <c r="H35" s="43" t="str">
        <f ca="1" t="shared" si="0"/>
        <v>Συμπληρώστε καθηγητή/τρια... </v>
      </c>
      <c r="I35" s="43">
        <f ca="1" t="shared" si="1"/>
      </c>
    </row>
    <row r="36" spans="2:9" ht="18" customHeight="1">
      <c r="B36" s="80">
        <f t="shared" si="2"/>
      </c>
      <c r="C36" s="81"/>
      <c r="D36" s="82"/>
      <c r="F36" s="80"/>
      <c r="G36" s="43">
        <v>33</v>
      </c>
      <c r="H36" s="43" t="str">
        <f aca="true" ca="1" t="shared" si="3" ref="H36:H67">IF(C36="",IF(ROW()&lt;COUNTA(ΜΟΝ_ΚΑΘ)+COUNTA(ΑΝΑΠΛ_ΚΑΘ)+4,INDIRECT("$L$"&amp;ROW()-COUNTA(ΜΟΝ_ΚΑΘ)),"Συμπληρώστε καθηγητή/τρια... "),C36)</f>
        <v>Συμπληρώστε καθηγητή/τρια... </v>
      </c>
      <c r="I36" s="43">
        <f aca="true" ca="1" t="shared" si="4" ref="I36:I67">IF(D36="",IF(ROW()&lt;COUNTA(ΜΟΝ_ΚΑΘ)+COUNTA(ΑΝΑΠΛ_ΚΑΘ)+4,INDIRECT("$M$"&amp;ROW()-COUNTA(ΜΟΝ_ΚΑΘ)),""),D36)</f>
      </c>
    </row>
    <row r="37" spans="2:9" ht="18" customHeight="1">
      <c r="B37" s="80">
        <f t="shared" si="2"/>
      </c>
      <c r="C37" s="81"/>
      <c r="D37" s="82"/>
      <c r="F37" s="80"/>
      <c r="G37" s="43">
        <v>34</v>
      </c>
      <c r="H37" s="43" t="str">
        <f ca="1" t="shared" si="3"/>
        <v>Συμπληρώστε καθηγητή/τρια... </v>
      </c>
      <c r="I37" s="43">
        <f ca="1" t="shared" si="4"/>
      </c>
    </row>
    <row r="38" spans="2:9" ht="18" customHeight="1">
      <c r="B38" s="80">
        <f t="shared" si="2"/>
      </c>
      <c r="C38" s="81"/>
      <c r="D38" s="82"/>
      <c r="F38" s="80"/>
      <c r="G38" s="43">
        <v>35</v>
      </c>
      <c r="H38" s="43" t="str">
        <f ca="1" t="shared" si="3"/>
        <v>Συμπληρώστε καθηγητή/τρια... </v>
      </c>
      <c r="I38" s="43">
        <f ca="1" t="shared" si="4"/>
      </c>
    </row>
    <row r="39" spans="2:9" ht="18" customHeight="1">
      <c r="B39" s="80">
        <f t="shared" si="2"/>
      </c>
      <c r="C39" s="81"/>
      <c r="D39" s="82"/>
      <c r="F39" s="80"/>
      <c r="G39" s="43">
        <v>36</v>
      </c>
      <c r="H39" s="43" t="str">
        <f ca="1" t="shared" si="3"/>
        <v>Συμπληρώστε καθηγητή/τρια... </v>
      </c>
      <c r="I39" s="43">
        <f ca="1" t="shared" si="4"/>
      </c>
    </row>
    <row r="40" spans="2:9" ht="18" customHeight="1">
      <c r="B40" s="80">
        <f t="shared" si="2"/>
      </c>
      <c r="C40" s="81"/>
      <c r="D40" s="82"/>
      <c r="F40" s="80"/>
      <c r="G40" s="43">
        <v>37</v>
      </c>
      <c r="H40" s="43" t="str">
        <f ca="1" t="shared" si="3"/>
        <v>Συμπληρώστε καθηγητή/τρια... </v>
      </c>
      <c r="I40" s="43">
        <f ca="1" t="shared" si="4"/>
      </c>
    </row>
    <row r="41" spans="2:9" ht="18" customHeight="1">
      <c r="B41" s="80">
        <f t="shared" si="2"/>
      </c>
      <c r="C41" s="81"/>
      <c r="D41" s="82"/>
      <c r="F41" s="80"/>
      <c r="G41" s="43">
        <v>38</v>
      </c>
      <c r="H41" s="43" t="str">
        <f ca="1" t="shared" si="3"/>
        <v>Συμπληρώστε καθηγητή/τρια... </v>
      </c>
      <c r="I41" s="43">
        <f ca="1" t="shared" si="4"/>
      </c>
    </row>
    <row r="42" spans="2:9" ht="18" customHeight="1">
      <c r="B42" s="80">
        <f t="shared" si="2"/>
      </c>
      <c r="C42" s="81"/>
      <c r="D42" s="82"/>
      <c r="F42" s="80"/>
      <c r="G42" s="43">
        <v>39</v>
      </c>
      <c r="H42" s="43" t="str">
        <f ca="1" t="shared" si="3"/>
        <v>Συμπληρώστε καθηγητή/τρια... </v>
      </c>
      <c r="I42" s="43">
        <f ca="1" t="shared" si="4"/>
      </c>
    </row>
    <row r="43" spans="2:9" ht="18" customHeight="1">
      <c r="B43" s="80">
        <f t="shared" si="2"/>
      </c>
      <c r="C43" s="81"/>
      <c r="D43" s="82"/>
      <c r="F43" s="80"/>
      <c r="G43" s="43">
        <v>40</v>
      </c>
      <c r="H43" s="43" t="str">
        <f ca="1" t="shared" si="3"/>
        <v>Συμπληρώστε καθηγητή/τρια... </v>
      </c>
      <c r="I43" s="43">
        <f ca="1" t="shared" si="4"/>
      </c>
    </row>
    <row r="44" spans="2:9" ht="18" customHeight="1">
      <c r="B44" s="80">
        <f t="shared" si="2"/>
      </c>
      <c r="C44" s="81"/>
      <c r="D44" s="82"/>
      <c r="F44" s="80"/>
      <c r="G44" s="43">
        <v>41</v>
      </c>
      <c r="H44" s="43" t="str">
        <f ca="1" t="shared" si="3"/>
        <v>Συμπληρώστε καθηγητή/τρια... </v>
      </c>
      <c r="I44" s="43">
        <f ca="1" t="shared" si="4"/>
      </c>
    </row>
    <row r="45" spans="2:9" ht="18" customHeight="1">
      <c r="B45" s="80">
        <f t="shared" si="2"/>
      </c>
      <c r="C45" s="81"/>
      <c r="D45" s="82"/>
      <c r="F45" s="80"/>
      <c r="G45" s="43">
        <v>42</v>
      </c>
      <c r="H45" s="43" t="str">
        <f ca="1" t="shared" si="3"/>
        <v>Συμπληρώστε καθηγητή/τρια... </v>
      </c>
      <c r="I45" s="43">
        <f ca="1" t="shared" si="4"/>
      </c>
    </row>
    <row r="46" spans="2:9" ht="18" customHeight="1">
      <c r="B46" s="80">
        <f t="shared" si="2"/>
      </c>
      <c r="C46" s="81"/>
      <c r="D46" s="82"/>
      <c r="F46" s="80"/>
      <c r="G46" s="43">
        <v>43</v>
      </c>
      <c r="H46" s="43" t="str">
        <f ca="1" t="shared" si="3"/>
        <v>Συμπληρώστε καθηγητή/τρια... </v>
      </c>
      <c r="I46" s="43">
        <f ca="1" t="shared" si="4"/>
      </c>
    </row>
    <row r="47" spans="2:9" ht="18" customHeight="1">
      <c r="B47" s="80">
        <f t="shared" si="2"/>
      </c>
      <c r="C47" s="81"/>
      <c r="D47" s="82"/>
      <c r="F47" s="80"/>
      <c r="G47" s="43">
        <v>44</v>
      </c>
      <c r="H47" s="43" t="str">
        <f ca="1" t="shared" si="3"/>
        <v>Συμπληρώστε καθηγητή/τρια... </v>
      </c>
      <c r="I47" s="43">
        <f ca="1" t="shared" si="4"/>
      </c>
    </row>
    <row r="48" spans="2:9" ht="18" customHeight="1">
      <c r="B48" s="80">
        <f t="shared" si="2"/>
      </c>
      <c r="C48" s="81"/>
      <c r="D48" s="82"/>
      <c r="F48" s="80"/>
      <c r="G48" s="43">
        <v>45</v>
      </c>
      <c r="H48" s="43" t="str">
        <f ca="1" t="shared" si="3"/>
        <v>Συμπληρώστε καθηγητή/τρια... </v>
      </c>
      <c r="I48" s="43">
        <f ca="1" t="shared" si="4"/>
      </c>
    </row>
    <row r="49" spans="2:9" ht="18" customHeight="1">
      <c r="B49" s="80">
        <f t="shared" si="2"/>
      </c>
      <c r="C49" s="81"/>
      <c r="D49" s="82"/>
      <c r="F49" s="80"/>
      <c r="G49" s="43">
        <v>46</v>
      </c>
      <c r="H49" s="43" t="str">
        <f ca="1" t="shared" si="3"/>
        <v>Συμπληρώστε καθηγητή/τρια... </v>
      </c>
      <c r="I49" s="43">
        <f ca="1" t="shared" si="4"/>
      </c>
    </row>
    <row r="50" spans="2:9" ht="18" customHeight="1">
      <c r="B50" s="80">
        <f t="shared" si="2"/>
      </c>
      <c r="C50" s="81"/>
      <c r="D50" s="82"/>
      <c r="F50" s="80"/>
      <c r="G50" s="43">
        <v>47</v>
      </c>
      <c r="H50" s="43" t="str">
        <f ca="1" t="shared" si="3"/>
        <v>Συμπληρώστε καθηγητή/τρια... </v>
      </c>
      <c r="I50" s="43">
        <f ca="1" t="shared" si="4"/>
      </c>
    </row>
    <row r="51" spans="2:9" ht="18" customHeight="1">
      <c r="B51" s="80">
        <f t="shared" si="2"/>
      </c>
      <c r="C51" s="81"/>
      <c r="D51" s="82"/>
      <c r="F51" s="80"/>
      <c r="G51" s="43">
        <v>48</v>
      </c>
      <c r="H51" s="43" t="str">
        <f ca="1" t="shared" si="3"/>
        <v>Συμπληρώστε καθηγητή/τρια... </v>
      </c>
      <c r="I51" s="43">
        <f ca="1" t="shared" si="4"/>
      </c>
    </row>
    <row r="52" spans="2:9" ht="18" customHeight="1">
      <c r="B52" s="80">
        <f t="shared" si="2"/>
      </c>
      <c r="C52" s="81"/>
      <c r="D52" s="82"/>
      <c r="F52" s="80"/>
      <c r="G52" s="43">
        <v>49</v>
      </c>
      <c r="H52" s="43" t="str">
        <f ca="1" t="shared" si="3"/>
        <v>Συμπληρώστε καθηγητή/τρια... </v>
      </c>
      <c r="I52" s="43">
        <f ca="1" t="shared" si="4"/>
      </c>
    </row>
    <row r="53" spans="2:9" ht="18" customHeight="1">
      <c r="B53" s="80">
        <f t="shared" si="2"/>
      </c>
      <c r="C53" s="81"/>
      <c r="D53" s="82"/>
      <c r="F53" s="80"/>
      <c r="G53" s="43">
        <v>50</v>
      </c>
      <c r="H53" s="43" t="str">
        <f ca="1" t="shared" si="3"/>
        <v>Συμπληρώστε καθηγητή/τρια... </v>
      </c>
      <c r="I53" s="43">
        <f ca="1" t="shared" si="4"/>
      </c>
    </row>
    <row r="54" spans="2:9" ht="18" customHeight="1">
      <c r="B54" s="80">
        <f t="shared" si="2"/>
      </c>
      <c r="C54" s="81"/>
      <c r="D54" s="82"/>
      <c r="G54" s="43">
        <v>51</v>
      </c>
      <c r="H54" s="43" t="str">
        <f ca="1" t="shared" si="3"/>
        <v>Συμπληρώστε καθηγητή/τρια... </v>
      </c>
      <c r="I54" s="43">
        <f ca="1" t="shared" si="4"/>
      </c>
    </row>
    <row r="55" spans="2:9" ht="18" customHeight="1">
      <c r="B55" s="80">
        <f t="shared" si="2"/>
      </c>
      <c r="C55" s="81"/>
      <c r="D55" s="82"/>
      <c r="G55" s="43">
        <v>52</v>
      </c>
      <c r="H55" s="43" t="str">
        <f ca="1" t="shared" si="3"/>
        <v>Συμπληρώστε καθηγητή/τρια... </v>
      </c>
      <c r="I55" s="43">
        <f ca="1" t="shared" si="4"/>
      </c>
    </row>
    <row r="56" spans="2:9" ht="18" customHeight="1">
      <c r="B56" s="80">
        <f t="shared" si="2"/>
      </c>
      <c r="C56" s="81"/>
      <c r="D56" s="82"/>
      <c r="G56" s="43">
        <v>53</v>
      </c>
      <c r="H56" s="43" t="str">
        <f ca="1" t="shared" si="3"/>
        <v>Συμπληρώστε καθηγητή/τρια... </v>
      </c>
      <c r="I56" s="43">
        <f ca="1" t="shared" si="4"/>
      </c>
    </row>
    <row r="57" spans="2:9" ht="18" customHeight="1">
      <c r="B57" s="80">
        <f t="shared" si="2"/>
      </c>
      <c r="C57" s="81"/>
      <c r="D57" s="82"/>
      <c r="G57" s="43">
        <v>54</v>
      </c>
      <c r="H57" s="43" t="str">
        <f ca="1" t="shared" si="3"/>
        <v>Συμπληρώστε καθηγητή/τρια... </v>
      </c>
      <c r="I57" s="43">
        <f ca="1" t="shared" si="4"/>
      </c>
    </row>
    <row r="58" spans="2:9" ht="18" customHeight="1">
      <c r="B58" s="80">
        <f t="shared" si="2"/>
      </c>
      <c r="C58" s="81"/>
      <c r="D58" s="82"/>
      <c r="G58" s="43">
        <v>55</v>
      </c>
      <c r="H58" s="43" t="str">
        <f ca="1" t="shared" si="3"/>
        <v>Συμπληρώστε καθηγητή/τρια... </v>
      </c>
      <c r="I58" s="43">
        <f ca="1" t="shared" si="4"/>
      </c>
    </row>
    <row r="59" spans="2:9" ht="18" customHeight="1">
      <c r="B59" s="80">
        <f t="shared" si="2"/>
      </c>
      <c r="C59" s="81"/>
      <c r="D59" s="82"/>
      <c r="G59" s="43">
        <v>56</v>
      </c>
      <c r="H59" s="43" t="str">
        <f ca="1" t="shared" si="3"/>
        <v>Συμπληρώστε καθηγητή/τρια... </v>
      </c>
      <c r="I59" s="43">
        <f ca="1" t="shared" si="4"/>
      </c>
    </row>
    <row r="60" spans="2:9" ht="18" customHeight="1">
      <c r="B60" s="80">
        <f t="shared" si="2"/>
      </c>
      <c r="C60" s="81"/>
      <c r="D60" s="82"/>
      <c r="G60" s="43">
        <v>57</v>
      </c>
      <c r="H60" s="43" t="str">
        <f ca="1" t="shared" si="3"/>
        <v>Συμπληρώστε καθηγητή/τρια... </v>
      </c>
      <c r="I60" s="43">
        <f ca="1" t="shared" si="4"/>
      </c>
    </row>
    <row r="61" spans="2:9" ht="18" customHeight="1">
      <c r="B61" s="80">
        <f t="shared" si="2"/>
      </c>
      <c r="C61" s="81"/>
      <c r="D61" s="82"/>
      <c r="G61" s="43">
        <v>58</v>
      </c>
      <c r="H61" s="43" t="str">
        <f ca="1" t="shared" si="3"/>
        <v>Συμπληρώστε καθηγητή/τρια... </v>
      </c>
      <c r="I61" s="43">
        <f ca="1" t="shared" si="4"/>
      </c>
    </row>
    <row r="62" spans="2:9" ht="18" customHeight="1">
      <c r="B62" s="80">
        <f t="shared" si="2"/>
      </c>
      <c r="C62" s="81"/>
      <c r="D62" s="82"/>
      <c r="G62" s="43">
        <v>59</v>
      </c>
      <c r="H62" s="43" t="str">
        <f ca="1" t="shared" si="3"/>
        <v>Συμπληρώστε καθηγητή/τρια... </v>
      </c>
      <c r="I62" s="43">
        <f ca="1" t="shared" si="4"/>
      </c>
    </row>
    <row r="63" spans="2:9" ht="18" customHeight="1">
      <c r="B63" s="80">
        <f t="shared" si="2"/>
      </c>
      <c r="C63" s="81"/>
      <c r="D63" s="82"/>
      <c r="G63" s="43">
        <v>60</v>
      </c>
      <c r="H63" s="43" t="str">
        <f ca="1" t="shared" si="3"/>
        <v>Συμπληρώστε καθηγητή/τρια... </v>
      </c>
      <c r="I63" s="43">
        <f ca="1" t="shared" si="4"/>
      </c>
    </row>
    <row r="64" spans="2:9" ht="18" customHeight="1">
      <c r="B64" s="80">
        <f t="shared" si="2"/>
      </c>
      <c r="C64" s="81"/>
      <c r="D64" s="82"/>
      <c r="G64" s="43">
        <v>61</v>
      </c>
      <c r="H64" s="43" t="str">
        <f ca="1" t="shared" si="3"/>
        <v>Συμπληρώστε καθηγητή/τρια... </v>
      </c>
      <c r="I64" s="43">
        <f ca="1" t="shared" si="4"/>
      </c>
    </row>
    <row r="65" spans="2:9" ht="18" customHeight="1">
      <c r="B65" s="80">
        <f t="shared" si="2"/>
      </c>
      <c r="C65" s="81"/>
      <c r="D65" s="82"/>
      <c r="G65" s="43">
        <v>62</v>
      </c>
      <c r="H65" s="43" t="str">
        <f ca="1" t="shared" si="3"/>
        <v>Συμπληρώστε καθηγητή/τρια... </v>
      </c>
      <c r="I65" s="43">
        <f ca="1" t="shared" si="4"/>
      </c>
    </row>
    <row r="66" spans="2:9" ht="18" customHeight="1">
      <c r="B66" s="80">
        <f t="shared" si="2"/>
      </c>
      <c r="C66" s="81"/>
      <c r="D66" s="82"/>
      <c r="G66" s="43">
        <v>63</v>
      </c>
      <c r="H66" s="43" t="str">
        <f ca="1" t="shared" si="3"/>
        <v>Συμπληρώστε καθηγητή/τρια... </v>
      </c>
      <c r="I66" s="43">
        <f ca="1" t="shared" si="4"/>
      </c>
    </row>
    <row r="67" spans="2:9" ht="18" customHeight="1">
      <c r="B67" s="80">
        <f t="shared" si="2"/>
      </c>
      <c r="C67" s="81"/>
      <c r="D67" s="82"/>
      <c r="G67" s="43">
        <v>64</v>
      </c>
      <c r="H67" s="43" t="str">
        <f ca="1" t="shared" si="3"/>
        <v>Συμπληρώστε καθηγητή/τρια... </v>
      </c>
      <c r="I67" s="43">
        <f ca="1" t="shared" si="4"/>
      </c>
    </row>
    <row r="68" spans="2:9" ht="18" customHeight="1">
      <c r="B68" s="80">
        <f t="shared" si="2"/>
      </c>
      <c r="C68" s="81"/>
      <c r="D68" s="82"/>
      <c r="G68" s="43">
        <v>65</v>
      </c>
      <c r="H68" s="43" t="str">
        <f aca="true" ca="1" t="shared" si="5" ref="H68:H99">IF(C68="",IF(ROW()&lt;COUNTA(ΜΟΝ_ΚΑΘ)+COUNTA(ΑΝΑΠΛ_ΚΑΘ)+4,INDIRECT("$L$"&amp;ROW()-COUNTA(ΜΟΝ_ΚΑΘ)),"Συμπληρώστε καθηγητή/τρια... "),C68)</f>
        <v>Συμπληρώστε καθηγητή/τρια... </v>
      </c>
      <c r="I68" s="43">
        <f aca="true" ca="1" t="shared" si="6" ref="I68:I99">IF(D68="",IF(ROW()&lt;COUNTA(ΜΟΝ_ΚΑΘ)+COUNTA(ΑΝΑΠΛ_ΚΑΘ)+4,INDIRECT("$M$"&amp;ROW()-COUNTA(ΜΟΝ_ΚΑΘ)),""),D68)</f>
      </c>
    </row>
    <row r="69" spans="2:9" ht="18" customHeight="1">
      <c r="B69" s="80">
        <f t="shared" si="2"/>
      </c>
      <c r="C69" s="81"/>
      <c r="D69" s="82"/>
      <c r="G69" s="43">
        <v>66</v>
      </c>
      <c r="H69" s="43" t="str">
        <f ca="1" t="shared" si="5"/>
        <v>Συμπληρώστε καθηγητή/τρια... </v>
      </c>
      <c r="I69" s="43">
        <f ca="1" t="shared" si="6"/>
      </c>
    </row>
    <row r="70" spans="2:9" ht="18" customHeight="1">
      <c r="B70" s="80">
        <f aca="true" t="shared" si="7" ref="B70:B100">IF(ISBLANK(C70),"",B69+1)</f>
      </c>
      <c r="C70" s="81"/>
      <c r="D70" s="82"/>
      <c r="G70" s="43">
        <v>67</v>
      </c>
      <c r="H70" s="43" t="str">
        <f ca="1" t="shared" si="5"/>
        <v>Συμπληρώστε καθηγητή/τρια... </v>
      </c>
      <c r="I70" s="43">
        <f ca="1" t="shared" si="6"/>
      </c>
    </row>
    <row r="71" spans="2:9" ht="18" customHeight="1">
      <c r="B71" s="80">
        <f t="shared" si="7"/>
      </c>
      <c r="C71" s="81"/>
      <c r="D71" s="82"/>
      <c r="G71" s="43">
        <v>68</v>
      </c>
      <c r="H71" s="43" t="str">
        <f ca="1" t="shared" si="5"/>
        <v>Συμπληρώστε καθηγητή/τρια... </v>
      </c>
      <c r="I71" s="43">
        <f ca="1" t="shared" si="6"/>
      </c>
    </row>
    <row r="72" spans="2:9" ht="18" customHeight="1">
      <c r="B72" s="80">
        <f t="shared" si="7"/>
      </c>
      <c r="C72" s="81"/>
      <c r="D72" s="82"/>
      <c r="G72" s="43">
        <v>69</v>
      </c>
      <c r="H72" s="43" t="str">
        <f ca="1" t="shared" si="5"/>
        <v>Συμπληρώστε καθηγητή/τρια... </v>
      </c>
      <c r="I72" s="43">
        <f ca="1" t="shared" si="6"/>
      </c>
    </row>
    <row r="73" spans="2:9" ht="18" customHeight="1">
      <c r="B73" s="80">
        <f t="shared" si="7"/>
      </c>
      <c r="C73" s="81"/>
      <c r="D73" s="82"/>
      <c r="G73" s="43">
        <v>70</v>
      </c>
      <c r="H73" s="43" t="str">
        <f ca="1" t="shared" si="5"/>
        <v>Συμπληρώστε καθηγητή/τρια... </v>
      </c>
      <c r="I73" s="43">
        <f ca="1" t="shared" si="6"/>
      </c>
    </row>
    <row r="74" spans="2:9" ht="18" customHeight="1">
      <c r="B74" s="80">
        <f t="shared" si="7"/>
      </c>
      <c r="C74" s="81"/>
      <c r="D74" s="82"/>
      <c r="G74" s="43">
        <v>71</v>
      </c>
      <c r="H74" s="43" t="str">
        <f ca="1" t="shared" si="5"/>
        <v>Συμπληρώστε καθηγητή/τρια... </v>
      </c>
      <c r="I74" s="43">
        <f ca="1" t="shared" si="6"/>
      </c>
    </row>
    <row r="75" spans="2:9" ht="18" customHeight="1">
      <c r="B75" s="80">
        <f t="shared" si="7"/>
      </c>
      <c r="C75" s="81"/>
      <c r="D75" s="82"/>
      <c r="G75" s="43">
        <v>72</v>
      </c>
      <c r="H75" s="43" t="str">
        <f ca="1" t="shared" si="5"/>
        <v>Συμπληρώστε καθηγητή/τρια... </v>
      </c>
      <c r="I75" s="43">
        <f ca="1" t="shared" si="6"/>
      </c>
    </row>
    <row r="76" spans="2:9" ht="18" customHeight="1">
      <c r="B76" s="80">
        <f t="shared" si="7"/>
      </c>
      <c r="C76" s="81"/>
      <c r="D76" s="82"/>
      <c r="G76" s="43">
        <v>73</v>
      </c>
      <c r="H76" s="43" t="str">
        <f ca="1" t="shared" si="5"/>
        <v>Συμπληρώστε καθηγητή/τρια... </v>
      </c>
      <c r="I76" s="43">
        <f ca="1" t="shared" si="6"/>
      </c>
    </row>
    <row r="77" spans="2:9" ht="18" customHeight="1">
      <c r="B77" s="80">
        <f t="shared" si="7"/>
      </c>
      <c r="C77" s="81"/>
      <c r="D77" s="82"/>
      <c r="G77" s="43">
        <v>74</v>
      </c>
      <c r="H77" s="43" t="str">
        <f ca="1" t="shared" si="5"/>
        <v>Συμπληρώστε καθηγητή/τρια... </v>
      </c>
      <c r="I77" s="43">
        <f ca="1" t="shared" si="6"/>
      </c>
    </row>
    <row r="78" spans="2:9" ht="18" customHeight="1">
      <c r="B78" s="80">
        <f t="shared" si="7"/>
      </c>
      <c r="C78" s="81"/>
      <c r="D78" s="82"/>
      <c r="G78" s="43">
        <v>75</v>
      </c>
      <c r="H78" s="43" t="str">
        <f ca="1" t="shared" si="5"/>
        <v>Συμπληρώστε καθηγητή/τρια... </v>
      </c>
      <c r="I78" s="43">
        <f ca="1" t="shared" si="6"/>
      </c>
    </row>
    <row r="79" spans="2:9" ht="18" customHeight="1">
      <c r="B79" s="80">
        <f t="shared" si="7"/>
      </c>
      <c r="C79" s="81"/>
      <c r="D79" s="82"/>
      <c r="G79" s="43">
        <v>76</v>
      </c>
      <c r="H79" s="43" t="str">
        <f ca="1" t="shared" si="5"/>
        <v>Συμπληρώστε καθηγητή/τρια... </v>
      </c>
      <c r="I79" s="43">
        <f ca="1" t="shared" si="6"/>
      </c>
    </row>
    <row r="80" spans="2:9" ht="18" customHeight="1">
      <c r="B80" s="80">
        <f t="shared" si="7"/>
      </c>
      <c r="C80" s="81"/>
      <c r="D80" s="82"/>
      <c r="G80" s="43">
        <v>77</v>
      </c>
      <c r="H80" s="43" t="str">
        <f ca="1" t="shared" si="5"/>
        <v>Συμπληρώστε καθηγητή/τρια... </v>
      </c>
      <c r="I80" s="43">
        <f ca="1" t="shared" si="6"/>
      </c>
    </row>
    <row r="81" spans="2:9" ht="18" customHeight="1">
      <c r="B81" s="80">
        <f t="shared" si="7"/>
      </c>
      <c r="C81" s="81"/>
      <c r="D81" s="82"/>
      <c r="G81" s="43">
        <v>78</v>
      </c>
      <c r="H81" s="43" t="str">
        <f ca="1" t="shared" si="5"/>
        <v>Συμπληρώστε καθηγητή/τρια... </v>
      </c>
      <c r="I81" s="43">
        <f ca="1" t="shared" si="6"/>
      </c>
    </row>
    <row r="82" spans="2:9" ht="18" customHeight="1">
      <c r="B82" s="80">
        <f t="shared" si="7"/>
      </c>
      <c r="C82" s="81"/>
      <c r="D82" s="82"/>
      <c r="G82" s="43">
        <v>79</v>
      </c>
      <c r="H82" s="43" t="str">
        <f ca="1" t="shared" si="5"/>
        <v>Συμπληρώστε καθηγητή/τρια... </v>
      </c>
      <c r="I82" s="43">
        <f ca="1" t="shared" si="6"/>
      </c>
    </row>
    <row r="83" spans="2:9" ht="18" customHeight="1">
      <c r="B83" s="80">
        <f t="shared" si="7"/>
      </c>
      <c r="C83" s="81"/>
      <c r="D83" s="82"/>
      <c r="G83" s="43">
        <v>80</v>
      </c>
      <c r="H83" s="43" t="str">
        <f ca="1" t="shared" si="5"/>
        <v>Συμπληρώστε καθηγητή/τρια... </v>
      </c>
      <c r="I83" s="43">
        <f ca="1" t="shared" si="6"/>
      </c>
    </row>
    <row r="84" spans="2:9" ht="18" customHeight="1">
      <c r="B84" s="80">
        <f t="shared" si="7"/>
      </c>
      <c r="C84" s="81"/>
      <c r="D84" s="82"/>
      <c r="G84" s="43">
        <v>81</v>
      </c>
      <c r="H84" s="43" t="str">
        <f ca="1" t="shared" si="5"/>
        <v>Συμπληρώστε καθηγητή/τρια... </v>
      </c>
      <c r="I84" s="43">
        <f ca="1" t="shared" si="6"/>
      </c>
    </row>
    <row r="85" spans="2:9" ht="18" customHeight="1">
      <c r="B85" s="80">
        <f t="shared" si="7"/>
      </c>
      <c r="C85" s="81"/>
      <c r="D85" s="82"/>
      <c r="G85" s="43">
        <v>82</v>
      </c>
      <c r="H85" s="43" t="str">
        <f ca="1" t="shared" si="5"/>
        <v>Συμπληρώστε καθηγητή/τρια... </v>
      </c>
      <c r="I85" s="43">
        <f ca="1" t="shared" si="6"/>
      </c>
    </row>
    <row r="86" spans="2:9" ht="18" customHeight="1">
      <c r="B86" s="80">
        <f t="shared" si="7"/>
      </c>
      <c r="C86" s="81"/>
      <c r="D86" s="82"/>
      <c r="G86" s="43">
        <v>83</v>
      </c>
      <c r="H86" s="43" t="str">
        <f ca="1" t="shared" si="5"/>
        <v>Συμπληρώστε καθηγητή/τρια... </v>
      </c>
      <c r="I86" s="43">
        <f ca="1" t="shared" si="6"/>
      </c>
    </row>
    <row r="87" spans="2:9" ht="18" customHeight="1">
      <c r="B87" s="80">
        <f t="shared" si="7"/>
      </c>
      <c r="C87" s="81"/>
      <c r="D87" s="82"/>
      <c r="G87" s="43">
        <v>84</v>
      </c>
      <c r="H87" s="43" t="str">
        <f ca="1" t="shared" si="5"/>
        <v>Συμπληρώστε καθηγητή/τρια... </v>
      </c>
      <c r="I87" s="43">
        <f ca="1" t="shared" si="6"/>
      </c>
    </row>
    <row r="88" spans="2:9" ht="18" customHeight="1">
      <c r="B88" s="80">
        <f t="shared" si="7"/>
      </c>
      <c r="C88" s="81"/>
      <c r="D88" s="82"/>
      <c r="G88" s="43">
        <v>85</v>
      </c>
      <c r="H88" s="43" t="str">
        <f ca="1" t="shared" si="5"/>
        <v>Συμπληρώστε καθηγητή/τρια... </v>
      </c>
      <c r="I88" s="43">
        <f ca="1" t="shared" si="6"/>
      </c>
    </row>
    <row r="89" spans="2:9" ht="18" customHeight="1">
      <c r="B89" s="80">
        <f t="shared" si="7"/>
      </c>
      <c r="C89" s="81"/>
      <c r="D89" s="82"/>
      <c r="G89" s="43">
        <v>86</v>
      </c>
      <c r="H89" s="43" t="str">
        <f ca="1" t="shared" si="5"/>
        <v>Συμπληρώστε καθηγητή/τρια... </v>
      </c>
      <c r="I89" s="43">
        <f ca="1" t="shared" si="6"/>
      </c>
    </row>
    <row r="90" spans="2:9" ht="18" customHeight="1">
      <c r="B90" s="80">
        <f t="shared" si="7"/>
      </c>
      <c r="C90" s="81"/>
      <c r="D90" s="82"/>
      <c r="G90" s="43">
        <v>87</v>
      </c>
      <c r="H90" s="43" t="str">
        <f ca="1" t="shared" si="5"/>
        <v>Συμπληρώστε καθηγητή/τρια... </v>
      </c>
      <c r="I90" s="43">
        <f ca="1" t="shared" si="6"/>
      </c>
    </row>
    <row r="91" spans="2:9" ht="18" customHeight="1">
      <c r="B91" s="80">
        <f t="shared" si="7"/>
      </c>
      <c r="C91" s="81"/>
      <c r="D91" s="82"/>
      <c r="G91" s="43">
        <v>88</v>
      </c>
      <c r="H91" s="43" t="str">
        <f ca="1" t="shared" si="5"/>
        <v>Συμπληρώστε καθηγητή/τρια... </v>
      </c>
      <c r="I91" s="43">
        <f ca="1" t="shared" si="6"/>
      </c>
    </row>
    <row r="92" spans="2:9" ht="18" customHeight="1">
      <c r="B92" s="80">
        <f t="shared" si="7"/>
      </c>
      <c r="C92" s="81"/>
      <c r="D92" s="82"/>
      <c r="G92" s="43">
        <v>89</v>
      </c>
      <c r="H92" s="43" t="str">
        <f ca="1" t="shared" si="5"/>
        <v>Συμπληρώστε καθηγητή/τρια... </v>
      </c>
      <c r="I92" s="43">
        <f ca="1" t="shared" si="6"/>
      </c>
    </row>
    <row r="93" spans="2:9" ht="18" customHeight="1">
      <c r="B93" s="80">
        <f t="shared" si="7"/>
      </c>
      <c r="C93" s="81"/>
      <c r="D93" s="82"/>
      <c r="G93" s="43">
        <v>90</v>
      </c>
      <c r="H93" s="43" t="str">
        <f ca="1" t="shared" si="5"/>
        <v>Συμπληρώστε καθηγητή/τρια... </v>
      </c>
      <c r="I93" s="43">
        <f ca="1" t="shared" si="6"/>
      </c>
    </row>
    <row r="94" spans="2:9" ht="18" customHeight="1">
      <c r="B94" s="80">
        <f t="shared" si="7"/>
      </c>
      <c r="C94" s="81"/>
      <c r="D94" s="82"/>
      <c r="G94" s="43">
        <v>91</v>
      </c>
      <c r="H94" s="43" t="str">
        <f ca="1" t="shared" si="5"/>
        <v>Συμπληρώστε καθηγητή/τρια... </v>
      </c>
      <c r="I94" s="43">
        <f ca="1" t="shared" si="6"/>
      </c>
    </row>
    <row r="95" spans="2:9" ht="18" customHeight="1">
      <c r="B95" s="80">
        <f t="shared" si="7"/>
      </c>
      <c r="C95" s="81"/>
      <c r="D95" s="82"/>
      <c r="G95" s="43">
        <v>92</v>
      </c>
      <c r="H95" s="43" t="str">
        <f ca="1" t="shared" si="5"/>
        <v>Συμπληρώστε καθηγητή/τρια... </v>
      </c>
      <c r="I95" s="43">
        <f ca="1" t="shared" si="6"/>
      </c>
    </row>
    <row r="96" spans="2:9" ht="18" customHeight="1">
      <c r="B96" s="80">
        <f t="shared" si="7"/>
      </c>
      <c r="C96" s="81"/>
      <c r="D96" s="82"/>
      <c r="G96" s="43">
        <v>93</v>
      </c>
      <c r="H96" s="43" t="str">
        <f ca="1" t="shared" si="5"/>
        <v>Συμπληρώστε καθηγητή/τρια... </v>
      </c>
      <c r="I96" s="43">
        <f ca="1" t="shared" si="6"/>
      </c>
    </row>
    <row r="97" spans="2:9" ht="18" customHeight="1">
      <c r="B97" s="80">
        <f t="shared" si="7"/>
      </c>
      <c r="C97" s="81"/>
      <c r="D97" s="82"/>
      <c r="G97" s="43">
        <v>94</v>
      </c>
      <c r="H97" s="43" t="str">
        <f ca="1" t="shared" si="5"/>
        <v>Συμπληρώστε καθηγητή/τρια... </v>
      </c>
      <c r="I97" s="43">
        <f ca="1" t="shared" si="6"/>
      </c>
    </row>
    <row r="98" spans="2:9" ht="18" customHeight="1">
      <c r="B98" s="80">
        <f t="shared" si="7"/>
      </c>
      <c r="C98" s="81"/>
      <c r="D98" s="82"/>
      <c r="G98" s="43">
        <v>95</v>
      </c>
      <c r="H98" s="43" t="str">
        <f ca="1" t="shared" si="5"/>
        <v>Συμπληρώστε καθηγητή/τρια... </v>
      </c>
      <c r="I98" s="43">
        <f ca="1" t="shared" si="6"/>
      </c>
    </row>
    <row r="99" spans="2:9" ht="18" customHeight="1">
      <c r="B99" s="80">
        <f t="shared" si="7"/>
      </c>
      <c r="C99" s="81"/>
      <c r="D99" s="82"/>
      <c r="G99" s="43">
        <v>96</v>
      </c>
      <c r="H99" s="43" t="str">
        <f ca="1" t="shared" si="5"/>
        <v>Συμπληρώστε καθηγητή/τρια... </v>
      </c>
      <c r="I99" s="43">
        <f ca="1" t="shared" si="6"/>
      </c>
    </row>
    <row r="100" spans="2:9" ht="18" customHeight="1">
      <c r="B100" s="80">
        <f t="shared" si="7"/>
      </c>
      <c r="C100" s="81"/>
      <c r="D100" s="82"/>
      <c r="G100" s="43">
        <v>97</v>
      </c>
      <c r="H100" s="43" t="str">
        <f aca="true" ca="1" t="shared" si="8" ref="H100:H131">IF(C100="",IF(ROW()&lt;COUNTA(ΜΟΝ_ΚΑΘ)+COUNTA(ΑΝΑΠΛ_ΚΑΘ)+4,INDIRECT("$L$"&amp;ROW()-COUNTA(ΜΟΝ_ΚΑΘ)),"Συμπληρώστε καθηγητή/τρια... "),C100)</f>
        <v>Συμπληρώστε καθηγητή/τρια... </v>
      </c>
      <c r="I100" s="43">
        <f aca="true" ca="1" t="shared" si="9" ref="I100:I131">IF(D100="",IF(ROW()&lt;COUNTA(ΜΟΝ_ΚΑΘ)+COUNTA(ΑΝΑΠΛ_ΚΑΘ)+4,INDIRECT("$M$"&amp;ROW()-COUNTA(ΜΟΝ_ΚΑΘ)),""),D100)</f>
      </c>
    </row>
    <row r="101" spans="2:9" ht="18" customHeight="1">
      <c r="B101" s="80">
        <f>IF(ISBLANK(C101),"",B100+1)</f>
      </c>
      <c r="C101" s="81"/>
      <c r="D101" s="82"/>
      <c r="G101" s="43">
        <v>98</v>
      </c>
      <c r="H101" s="43" t="str">
        <f ca="1" t="shared" si="8"/>
        <v>Συμπληρώστε καθηγητή/τρια... </v>
      </c>
      <c r="I101" s="43">
        <f ca="1" t="shared" si="9"/>
      </c>
    </row>
    <row r="102" spans="2:9" ht="18" customHeight="1">
      <c r="B102" s="80">
        <f>IF(ISBLANK(C102),"",B101+1)</f>
      </c>
      <c r="C102" s="81"/>
      <c r="D102" s="82"/>
      <c r="G102" s="43">
        <v>99</v>
      </c>
      <c r="H102" s="43" t="str">
        <f ca="1" t="shared" si="8"/>
        <v>Συμπληρώστε καθηγητή/τρια... </v>
      </c>
      <c r="I102" s="43">
        <f ca="1" t="shared" si="9"/>
      </c>
    </row>
    <row r="103" spans="2:9" ht="18" customHeight="1">
      <c r="B103" s="80">
        <f>IF(ISBLANK(C103),"",B102+1)</f>
      </c>
      <c r="C103" s="81"/>
      <c r="D103" s="82"/>
      <c r="G103" s="43">
        <v>100</v>
      </c>
      <c r="H103" s="43" t="str">
        <f ca="1" t="shared" si="8"/>
        <v>Συμπληρώστε καθηγητή/τρια... </v>
      </c>
      <c r="I103" s="43">
        <f ca="1" t="shared" si="9"/>
      </c>
    </row>
    <row r="104" spans="7:9" ht="12.75">
      <c r="G104" s="43">
        <v>101</v>
      </c>
      <c r="H104" s="43" t="str">
        <f ca="1" t="shared" si="8"/>
        <v>Συμπληρώστε καθηγητή/τρια... </v>
      </c>
      <c r="I104" s="43">
        <f ca="1" t="shared" si="9"/>
      </c>
    </row>
    <row r="105" spans="7:9" ht="12.75">
      <c r="G105" s="43">
        <v>102</v>
      </c>
      <c r="H105" s="43" t="str">
        <f ca="1" t="shared" si="8"/>
        <v>Συμπληρώστε καθηγητή/τρια... </v>
      </c>
      <c r="I105" s="43">
        <f ca="1" t="shared" si="9"/>
      </c>
    </row>
    <row r="106" spans="7:9" ht="12.75">
      <c r="G106" s="43">
        <v>103</v>
      </c>
      <c r="H106" s="43" t="str">
        <f ca="1" t="shared" si="8"/>
        <v>Συμπληρώστε καθηγητή/τρια... </v>
      </c>
      <c r="I106" s="43">
        <f ca="1" t="shared" si="9"/>
      </c>
    </row>
    <row r="107" spans="7:9" ht="12.75">
      <c r="G107" s="43">
        <v>104</v>
      </c>
      <c r="H107" s="43" t="str">
        <f ca="1" t="shared" si="8"/>
        <v>Συμπληρώστε καθηγητή/τρια... </v>
      </c>
      <c r="I107" s="43">
        <f ca="1" t="shared" si="9"/>
      </c>
    </row>
    <row r="108" spans="7:9" ht="12.75">
      <c r="G108" s="43">
        <v>105</v>
      </c>
      <c r="H108" s="43" t="str">
        <f ca="1" t="shared" si="8"/>
        <v>Συμπληρώστε καθηγητή/τρια... </v>
      </c>
      <c r="I108" s="43">
        <f ca="1" t="shared" si="9"/>
      </c>
    </row>
    <row r="109" spans="7:9" ht="12.75">
      <c r="G109" s="43">
        <v>106</v>
      </c>
      <c r="H109" s="43" t="str">
        <f ca="1" t="shared" si="8"/>
        <v>Συμπληρώστε καθηγητή/τρια... </v>
      </c>
      <c r="I109" s="43">
        <f ca="1" t="shared" si="9"/>
      </c>
    </row>
    <row r="110" spans="7:9" ht="12.75">
      <c r="G110" s="43">
        <v>107</v>
      </c>
      <c r="H110" s="43" t="str">
        <f ca="1" t="shared" si="8"/>
        <v>Συμπληρώστε καθηγητή/τρια... </v>
      </c>
      <c r="I110" s="43">
        <f ca="1" t="shared" si="9"/>
      </c>
    </row>
    <row r="111" spans="7:9" ht="12.75">
      <c r="G111" s="43">
        <v>108</v>
      </c>
      <c r="H111" s="43" t="str">
        <f ca="1" t="shared" si="8"/>
        <v>Συμπληρώστε καθηγητή/τρια... </v>
      </c>
      <c r="I111" s="43">
        <f ca="1" t="shared" si="9"/>
      </c>
    </row>
    <row r="112" spans="7:9" ht="12.75">
      <c r="G112" s="43">
        <v>109</v>
      </c>
      <c r="H112" s="43" t="str">
        <f ca="1" t="shared" si="8"/>
        <v>Συμπληρώστε καθηγητή/τρια... </v>
      </c>
      <c r="I112" s="43">
        <f ca="1" t="shared" si="9"/>
      </c>
    </row>
    <row r="113" spans="7:9" ht="12.75">
      <c r="G113" s="43">
        <v>110</v>
      </c>
      <c r="H113" s="43" t="str">
        <f ca="1" t="shared" si="8"/>
        <v>Συμπληρώστε καθηγητή/τρια... </v>
      </c>
      <c r="I113" s="43">
        <f ca="1" t="shared" si="9"/>
      </c>
    </row>
    <row r="114" spans="7:9" ht="12.75">
      <c r="G114" s="43">
        <v>111</v>
      </c>
      <c r="H114" s="43" t="str">
        <f ca="1" t="shared" si="8"/>
        <v>Συμπληρώστε καθηγητή/τρια... </v>
      </c>
      <c r="I114" s="43">
        <f ca="1" t="shared" si="9"/>
      </c>
    </row>
    <row r="115" spans="7:9" ht="12.75">
      <c r="G115" s="43">
        <v>112</v>
      </c>
      <c r="H115" s="43" t="str">
        <f ca="1" t="shared" si="8"/>
        <v>Συμπληρώστε καθηγητή/τρια... </v>
      </c>
      <c r="I115" s="43">
        <f ca="1" t="shared" si="9"/>
      </c>
    </row>
    <row r="116" spans="7:9" ht="12.75">
      <c r="G116" s="43">
        <v>113</v>
      </c>
      <c r="H116" s="43" t="str">
        <f ca="1" t="shared" si="8"/>
        <v>Συμπληρώστε καθηγητή/τρια... </v>
      </c>
      <c r="I116" s="43">
        <f ca="1" t="shared" si="9"/>
      </c>
    </row>
    <row r="117" spans="7:9" ht="12.75">
      <c r="G117" s="43">
        <v>114</v>
      </c>
      <c r="H117" s="43" t="str">
        <f ca="1" t="shared" si="8"/>
        <v>Συμπληρώστε καθηγητή/τρια... </v>
      </c>
      <c r="I117" s="43">
        <f ca="1" t="shared" si="9"/>
      </c>
    </row>
    <row r="118" spans="7:9" ht="12.75">
      <c r="G118" s="43">
        <v>115</v>
      </c>
      <c r="H118" s="43" t="str">
        <f ca="1" t="shared" si="8"/>
        <v>Συμπληρώστε καθηγητή/τρια... </v>
      </c>
      <c r="I118" s="43">
        <f ca="1" t="shared" si="9"/>
      </c>
    </row>
    <row r="119" spans="7:9" ht="12.75">
      <c r="G119" s="43">
        <v>116</v>
      </c>
      <c r="H119" s="43" t="str">
        <f ca="1" t="shared" si="8"/>
        <v>Συμπληρώστε καθηγητή/τρια... </v>
      </c>
      <c r="I119" s="43">
        <f ca="1" t="shared" si="9"/>
      </c>
    </row>
    <row r="120" spans="7:9" ht="12.75">
      <c r="G120" s="43">
        <v>117</v>
      </c>
      <c r="H120" s="43" t="str">
        <f ca="1" t="shared" si="8"/>
        <v>Συμπληρώστε καθηγητή/τρια... </v>
      </c>
      <c r="I120" s="43">
        <f ca="1" t="shared" si="9"/>
      </c>
    </row>
    <row r="121" spans="7:9" ht="12.75">
      <c r="G121" s="43">
        <v>118</v>
      </c>
      <c r="H121" s="43" t="str">
        <f ca="1" t="shared" si="8"/>
        <v>Συμπληρώστε καθηγητή/τρια... </v>
      </c>
      <c r="I121" s="43">
        <f ca="1" t="shared" si="9"/>
      </c>
    </row>
    <row r="122" spans="7:9" ht="12.75">
      <c r="G122" s="43">
        <v>119</v>
      </c>
      <c r="H122" s="43" t="str">
        <f ca="1" t="shared" si="8"/>
        <v>Συμπληρώστε καθηγητή/τρια... </v>
      </c>
      <c r="I122" s="43">
        <f ca="1" t="shared" si="9"/>
      </c>
    </row>
    <row r="123" spans="7:9" ht="12.75">
      <c r="G123" s="43">
        <v>120</v>
      </c>
      <c r="H123" s="43" t="str">
        <f ca="1" t="shared" si="8"/>
        <v>Συμπληρώστε καθηγητή/τρια... </v>
      </c>
      <c r="I123" s="43">
        <f ca="1" t="shared" si="9"/>
      </c>
    </row>
    <row r="124" spans="7:9" ht="12.75">
      <c r="G124" s="43">
        <v>121</v>
      </c>
      <c r="H124" s="43" t="str">
        <f ca="1" t="shared" si="8"/>
        <v>Συμπληρώστε καθηγητή/τρια... </v>
      </c>
      <c r="I124" s="43">
        <f ca="1" t="shared" si="9"/>
      </c>
    </row>
    <row r="125" spans="7:9" ht="12.75">
      <c r="G125" s="43">
        <v>122</v>
      </c>
      <c r="H125" s="43" t="str">
        <f ca="1" t="shared" si="8"/>
        <v>Συμπληρώστε καθηγητή/τρια... </v>
      </c>
      <c r="I125" s="43">
        <f ca="1" t="shared" si="9"/>
      </c>
    </row>
    <row r="126" spans="7:9" ht="12.75">
      <c r="G126" s="43">
        <v>123</v>
      </c>
      <c r="H126" s="43" t="str">
        <f ca="1" t="shared" si="8"/>
        <v>Συμπληρώστε καθηγητή/τρια... </v>
      </c>
      <c r="I126" s="43">
        <f ca="1" t="shared" si="9"/>
      </c>
    </row>
    <row r="127" spans="7:9" ht="12.75">
      <c r="G127" s="43">
        <v>124</v>
      </c>
      <c r="H127" s="43" t="str">
        <f ca="1" t="shared" si="8"/>
        <v>Συμπληρώστε καθηγητή/τρια... </v>
      </c>
      <c r="I127" s="43">
        <f ca="1" t="shared" si="9"/>
      </c>
    </row>
    <row r="128" spans="7:9" ht="12.75">
      <c r="G128" s="43">
        <v>125</v>
      </c>
      <c r="H128" s="43" t="str">
        <f ca="1" t="shared" si="8"/>
        <v>Συμπληρώστε καθηγητή/τρια... </v>
      </c>
      <c r="I128" s="43">
        <f ca="1" t="shared" si="9"/>
      </c>
    </row>
    <row r="129" spans="7:9" ht="12.75">
      <c r="G129" s="43">
        <v>126</v>
      </c>
      <c r="H129" s="43" t="str">
        <f ca="1" t="shared" si="8"/>
        <v>Συμπληρώστε καθηγητή/τρια... </v>
      </c>
      <c r="I129" s="43">
        <f ca="1" t="shared" si="9"/>
      </c>
    </row>
    <row r="130" spans="7:9" ht="12.75">
      <c r="G130" s="43">
        <v>127</v>
      </c>
      <c r="H130" s="43" t="str">
        <f ca="1" t="shared" si="8"/>
        <v>Συμπληρώστε καθηγητή/τρια... </v>
      </c>
      <c r="I130" s="43">
        <f ca="1" t="shared" si="9"/>
      </c>
    </row>
    <row r="131" spans="7:19" ht="12.75">
      <c r="G131" s="43">
        <v>128</v>
      </c>
      <c r="H131" s="43" t="str">
        <f ca="1" t="shared" si="8"/>
        <v>Συμπληρώστε καθηγητή/τρια... </v>
      </c>
      <c r="I131" s="43">
        <f ca="1" t="shared" si="9"/>
      </c>
      <c r="S131" s="87"/>
    </row>
    <row r="132" spans="7:9" ht="12.75">
      <c r="G132" s="43">
        <v>129</v>
      </c>
      <c r="H132" s="43" t="str">
        <f aca="true" ca="1" t="shared" si="10" ref="H132:H153">IF(C132="",IF(ROW()&lt;COUNTA(ΜΟΝ_ΚΑΘ)+COUNTA(ΑΝΑΠΛ_ΚΑΘ)+4,INDIRECT("$L$"&amp;ROW()-COUNTA(ΜΟΝ_ΚΑΘ)),"Συμπληρώστε καθηγητή/τρια... "),C132)</f>
        <v>Συμπληρώστε καθηγητή/τρια... </v>
      </c>
      <c r="I132" s="43">
        <f aca="true" ca="1" t="shared" si="11" ref="I132:I153">IF(D132="",IF(ROW()&lt;COUNTA(ΜΟΝ_ΚΑΘ)+COUNTA(ΑΝΑΠΛ_ΚΑΘ)+4,INDIRECT("$M$"&amp;ROW()-COUNTA(ΜΟΝ_ΚΑΘ)),""),D132)</f>
      </c>
    </row>
    <row r="133" spans="7:9" ht="12.75">
      <c r="G133" s="43">
        <v>130</v>
      </c>
      <c r="H133" s="43" t="str">
        <f ca="1" t="shared" si="10"/>
        <v>Συμπληρώστε καθηγητή/τρια... </v>
      </c>
      <c r="I133" s="43">
        <f ca="1" t="shared" si="11"/>
      </c>
    </row>
    <row r="134" spans="7:9" ht="12.75">
      <c r="G134" s="43">
        <v>131</v>
      </c>
      <c r="H134" s="43" t="str">
        <f ca="1" t="shared" si="10"/>
        <v>Συμπληρώστε καθηγητή/τρια... </v>
      </c>
      <c r="I134" s="43">
        <f ca="1" t="shared" si="11"/>
      </c>
    </row>
    <row r="135" spans="7:9" ht="12.75">
      <c r="G135" s="43">
        <v>132</v>
      </c>
      <c r="H135" s="43" t="str">
        <f ca="1" t="shared" si="10"/>
        <v>Συμπληρώστε καθηγητή/τρια... </v>
      </c>
      <c r="I135" s="43">
        <f ca="1" t="shared" si="11"/>
      </c>
    </row>
    <row r="136" spans="7:9" ht="12.75">
      <c r="G136" s="43">
        <v>133</v>
      </c>
      <c r="H136" s="43" t="str">
        <f ca="1" t="shared" si="10"/>
        <v>Συμπληρώστε καθηγητή/τρια... </v>
      </c>
      <c r="I136" s="43">
        <f ca="1" t="shared" si="11"/>
      </c>
    </row>
    <row r="137" spans="7:15" ht="12.75">
      <c r="G137" s="43">
        <v>134</v>
      </c>
      <c r="H137" s="43" t="str">
        <f ca="1" t="shared" si="10"/>
        <v>Συμπληρώστε καθηγητή/τρια... </v>
      </c>
      <c r="I137" s="43">
        <f ca="1" t="shared" si="11"/>
      </c>
      <c r="O137" s="86"/>
    </row>
    <row r="138" spans="7:9" ht="12.75">
      <c r="G138" s="43">
        <v>135</v>
      </c>
      <c r="H138" s="43" t="str">
        <f ca="1" t="shared" si="10"/>
        <v>Συμπληρώστε καθηγητή/τρια... </v>
      </c>
      <c r="I138" s="43">
        <f ca="1" t="shared" si="11"/>
      </c>
    </row>
    <row r="139" spans="7:9" ht="12.75">
      <c r="G139" s="43">
        <v>136</v>
      </c>
      <c r="H139" s="43" t="str">
        <f ca="1" t="shared" si="10"/>
        <v>Συμπληρώστε καθηγητή/τρια... </v>
      </c>
      <c r="I139" s="43">
        <f ca="1" t="shared" si="11"/>
      </c>
    </row>
    <row r="140" spans="7:9" ht="12.75">
      <c r="G140" s="43">
        <v>137</v>
      </c>
      <c r="H140" s="43" t="str">
        <f ca="1" t="shared" si="10"/>
        <v>Συμπληρώστε καθηγητή/τρια... </v>
      </c>
      <c r="I140" s="43">
        <f ca="1" t="shared" si="11"/>
      </c>
    </row>
    <row r="141" spans="7:9" ht="12.75">
      <c r="G141" s="43">
        <v>138</v>
      </c>
      <c r="H141" s="43" t="str">
        <f ca="1" t="shared" si="10"/>
        <v>Συμπληρώστε καθηγητή/τρια... </v>
      </c>
      <c r="I141" s="43">
        <f ca="1" t="shared" si="11"/>
      </c>
    </row>
    <row r="142" spans="7:19" ht="12.75">
      <c r="G142" s="43">
        <v>139</v>
      </c>
      <c r="H142" s="43" t="str">
        <f ca="1" t="shared" si="10"/>
        <v>Συμπληρώστε καθηγητή/τρια... </v>
      </c>
      <c r="I142" s="43">
        <f ca="1" t="shared" si="11"/>
      </c>
      <c r="S142" s="88"/>
    </row>
    <row r="143" spans="7:19" ht="12.75">
      <c r="G143" s="43">
        <v>140</v>
      </c>
      <c r="H143" s="43" t="str">
        <f ca="1" t="shared" si="10"/>
        <v>Συμπληρώστε καθηγητή/τρια... </v>
      </c>
      <c r="I143" s="43">
        <f ca="1" t="shared" si="11"/>
      </c>
      <c r="S143" s="88"/>
    </row>
    <row r="144" spans="7:19" ht="12.75">
      <c r="G144" s="43">
        <v>141</v>
      </c>
      <c r="H144" s="43" t="str">
        <f ca="1" t="shared" si="10"/>
        <v>Συμπληρώστε καθηγητή/τρια... </v>
      </c>
      <c r="I144" s="43">
        <f ca="1" t="shared" si="11"/>
      </c>
      <c r="S144" s="88"/>
    </row>
    <row r="145" spans="7:19" ht="12.75">
      <c r="G145" s="43">
        <v>142</v>
      </c>
      <c r="H145" s="43" t="str">
        <f ca="1" t="shared" si="10"/>
        <v>Συμπληρώστε καθηγητή/τρια... </v>
      </c>
      <c r="I145" s="43">
        <f ca="1" t="shared" si="11"/>
      </c>
      <c r="S145" s="88"/>
    </row>
    <row r="146" spans="7:19" ht="12.75">
      <c r="G146" s="43">
        <v>143</v>
      </c>
      <c r="H146" s="43" t="str">
        <f ca="1" t="shared" si="10"/>
        <v>Συμπληρώστε καθηγητή/τρια... </v>
      </c>
      <c r="I146" s="43">
        <f ca="1" t="shared" si="11"/>
      </c>
      <c r="S146" s="88"/>
    </row>
    <row r="147" spans="7:19" ht="12.75">
      <c r="G147" s="43">
        <v>144</v>
      </c>
      <c r="H147" s="43" t="str">
        <f ca="1" t="shared" si="10"/>
        <v>Συμπληρώστε καθηγητή/τρια... </v>
      </c>
      <c r="I147" s="43">
        <f ca="1" t="shared" si="11"/>
      </c>
      <c r="S147" s="88"/>
    </row>
    <row r="148" spans="7:9" ht="12.75">
      <c r="G148" s="43">
        <v>145</v>
      </c>
      <c r="H148" s="43" t="str">
        <f ca="1" t="shared" si="10"/>
        <v>Συμπληρώστε καθηγητή/τρια... </v>
      </c>
      <c r="I148" s="43">
        <f ca="1" t="shared" si="11"/>
      </c>
    </row>
    <row r="149" spans="7:9" ht="12.75">
      <c r="G149" s="43">
        <v>146</v>
      </c>
      <c r="H149" s="43" t="str">
        <f ca="1" t="shared" si="10"/>
        <v>Συμπληρώστε καθηγητή/τρια... </v>
      </c>
      <c r="I149" s="43">
        <f ca="1" t="shared" si="11"/>
      </c>
    </row>
    <row r="150" spans="7:9" ht="12.75">
      <c r="G150" s="43">
        <v>147</v>
      </c>
      <c r="H150" s="43" t="str">
        <f ca="1" t="shared" si="10"/>
        <v>Συμπληρώστε καθηγητή/τρια... </v>
      </c>
      <c r="I150" s="43">
        <f ca="1" t="shared" si="11"/>
      </c>
    </row>
    <row r="151" spans="7:9" ht="12.75">
      <c r="G151" s="43">
        <v>148</v>
      </c>
      <c r="H151" s="43" t="str">
        <f ca="1" t="shared" si="10"/>
        <v>Συμπληρώστε καθηγητή/τρια... </v>
      </c>
      <c r="I151" s="43">
        <f ca="1" t="shared" si="11"/>
      </c>
    </row>
    <row r="152" spans="7:9" ht="12.75">
      <c r="G152" s="43">
        <v>149</v>
      </c>
      <c r="H152" s="43" t="str">
        <f ca="1" t="shared" si="10"/>
        <v>Συμπληρώστε καθηγητή/τρια... </v>
      </c>
      <c r="I152" s="43">
        <f ca="1" t="shared" si="11"/>
      </c>
    </row>
    <row r="153" spans="7:9" ht="12.75">
      <c r="G153" s="43">
        <v>150</v>
      </c>
      <c r="H153" s="43" t="str">
        <f ca="1" t="shared" si="10"/>
        <v>Συμπληρώστε καθηγητή/τρια... </v>
      </c>
      <c r="I153" s="43">
        <f ca="1" t="shared" si="11"/>
      </c>
    </row>
  </sheetData>
  <sheetProtection password="E31C" sheet="1" objects="1" scenarios="1" formatRows="0" sort="0"/>
  <mergeCells count="5">
    <mergeCell ref="M1:N1"/>
    <mergeCell ref="M9:N9"/>
    <mergeCell ref="M10:N10"/>
    <mergeCell ref="M11:N11"/>
    <mergeCell ref="B2:D2"/>
  </mergeCells>
  <conditionalFormatting sqref="C4:C103">
    <cfRule type="expression" priority="1" dxfId="0" stopIfTrue="1">
      <formula>COUNTIF($C$4:$C$104,C4)&gt;1</formula>
    </cfRule>
  </conditionalFormatting>
  <conditionalFormatting sqref="D4:D103">
    <cfRule type="expression" priority="2" dxfId="0" stopIfTrue="1">
      <formula>COUNTIF($D$4:$D$104,D4)&gt;1</formula>
    </cfRule>
  </conditionalFormatting>
  <dataValidations count="2">
    <dataValidation type="textLength" operator="equal" showInputMessage="1" showErrorMessage="1" sqref="D4:D103">
      <formula1>9</formula1>
    </dataValidation>
    <dataValidation type="list" allowBlank="1" showInputMessage="1" showErrorMessage="1" sqref="N3">
      <formula1>ΣΧΟΛΕΙΑ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_CALENDAR3">
    <tabColor indexed="57"/>
  </sheetPr>
  <dimension ref="A1:AW138"/>
  <sheetViews>
    <sheetView showGridLines="0" showZeros="0" tabSelected="1" zoomScaleSheetLayoutView="70" zoomScalePageLayoutView="0" workbookViewId="0" topLeftCell="A1">
      <selection activeCell="G3" sqref="G3"/>
    </sheetView>
  </sheetViews>
  <sheetFormatPr defaultColWidth="9.140625" defaultRowHeight="12.75"/>
  <cols>
    <col min="1" max="1" width="4.7109375" style="4" customWidth="1"/>
    <col min="2" max="2" width="34.57421875" style="4" customWidth="1"/>
    <col min="3" max="33" width="3.7109375" style="4" customWidth="1"/>
    <col min="34" max="34" width="8.140625" style="4" customWidth="1"/>
    <col min="35" max="35" width="7.57421875" style="4" customWidth="1"/>
    <col min="36" max="36" width="9.140625" style="4" customWidth="1"/>
    <col min="37" max="37" width="0" style="4" hidden="1" customWidth="1"/>
    <col min="38" max="38" width="12.140625" style="4" hidden="1" customWidth="1"/>
    <col min="39" max="49" width="0" style="4" hidden="1" customWidth="1"/>
    <col min="50" max="16384" width="9.140625" style="4" customWidth="1"/>
  </cols>
  <sheetData>
    <row r="1" spans="1:49" ht="30.75" customHeight="1">
      <c r="A1" s="3"/>
      <c r="B1" s="95" t="s">
        <v>0</v>
      </c>
      <c r="C1" s="95"/>
      <c r="D1" s="95"/>
      <c r="E1" s="3"/>
      <c r="F1" s="3"/>
      <c r="G1" s="93" t="s">
        <v>52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5"/>
      <c r="AC1" s="101"/>
      <c r="AD1" s="101"/>
      <c r="AE1" s="101"/>
      <c r="AF1" s="101"/>
      <c r="AG1" s="101"/>
      <c r="AH1" s="101"/>
      <c r="AK1" s="7">
        <v>2</v>
      </c>
      <c r="AL1" s="8" t="s">
        <v>1</v>
      </c>
      <c r="AM1" s="8">
        <v>-5</v>
      </c>
      <c r="AN1" s="5">
        <f aca="true" ca="1" t="shared" si="0" ref="AN1:AN15">YEAR(NOW())+AM1</f>
        <v>2018</v>
      </c>
      <c r="AO1" s="7">
        <v>6</v>
      </c>
      <c r="AQ1" s="74">
        <v>9</v>
      </c>
      <c r="AR1" s="75" t="s">
        <v>55</v>
      </c>
      <c r="AS1" s="74">
        <f>$S$3</f>
        <v>2023</v>
      </c>
      <c r="AT1" s="76">
        <v>1</v>
      </c>
      <c r="AU1" s="4">
        <v>30</v>
      </c>
      <c r="AV1" s="74" t="str">
        <f>CONCATENATE(AT1,AR1,AQ1,AR1,AS1)</f>
        <v>1/9/2023</v>
      </c>
      <c r="AW1" s="74" t="str">
        <f>CONCATENATE(AU1,AR1,AQ1,AR1,AS1)</f>
        <v>30/9/2023</v>
      </c>
    </row>
    <row r="2" spans="1:49" ht="13.5" customHeight="1">
      <c r="A2" s="10"/>
      <c r="B2" s="98" t="s">
        <v>61</v>
      </c>
      <c r="C2" s="98"/>
      <c r="D2" s="98"/>
      <c r="E2" s="10"/>
      <c r="F2" s="10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"/>
      <c r="AC2" s="6"/>
      <c r="AD2" s="6"/>
      <c r="AE2" s="6"/>
      <c r="AF2" s="6"/>
      <c r="AG2" s="6"/>
      <c r="AH2" s="6"/>
      <c r="AK2" s="8">
        <v>2</v>
      </c>
      <c r="AL2" s="8" t="s">
        <v>2</v>
      </c>
      <c r="AM2" s="8">
        <v>-4</v>
      </c>
      <c r="AN2" s="5">
        <f ca="1" t="shared" si="0"/>
        <v>2019</v>
      </c>
      <c r="AO2" s="4">
        <v>7</v>
      </c>
      <c r="AQ2" s="74">
        <v>10</v>
      </c>
      <c r="AR2" s="75" t="s">
        <v>55</v>
      </c>
      <c r="AS2" s="74">
        <f aca="true" t="shared" si="1" ref="AS2:AS10">$S$3</f>
        <v>2023</v>
      </c>
      <c r="AT2" s="76">
        <v>1</v>
      </c>
      <c r="AU2" s="4">
        <v>31</v>
      </c>
      <c r="AV2" s="74" t="str">
        <f aca="true" t="shared" si="2" ref="AV2:AV10">CONCATENATE(AT2,AR2,AQ2,AR2,AS2)</f>
        <v>1/10/2023</v>
      </c>
      <c r="AW2" s="74" t="str">
        <f aca="true" t="shared" si="3" ref="AW2:AW10">CONCATENATE(AU2,AR2,AQ2,AR2,AS2)</f>
        <v>31/10/2023</v>
      </c>
    </row>
    <row r="3" spans="1:49" ht="13.5" customHeight="1">
      <c r="A3" s="10"/>
      <c r="B3" s="96" t="s">
        <v>43</v>
      </c>
      <c r="C3" s="96"/>
      <c r="D3" s="96"/>
      <c r="E3" s="10"/>
      <c r="F3" s="10"/>
      <c r="G3" s="10"/>
      <c r="H3" s="11"/>
      <c r="J3" s="54"/>
      <c r="K3" s="54"/>
      <c r="L3" s="92" t="str">
        <f>INDEX($AL$1:$AL$10,$AK$1,1)</f>
        <v>Οκτωβρίου</v>
      </c>
      <c r="M3" s="92"/>
      <c r="N3" s="92"/>
      <c r="O3" s="92"/>
      <c r="P3" s="92"/>
      <c r="Q3" s="92"/>
      <c r="R3" s="92"/>
      <c r="S3" s="106">
        <f>INDEX($AN$1:$AN$15,$AO$1,1)</f>
        <v>2023</v>
      </c>
      <c r="T3" s="106"/>
      <c r="U3" s="106"/>
      <c r="V3" s="106"/>
      <c r="W3" s="54"/>
      <c r="X3" s="12"/>
      <c r="Y3" s="11"/>
      <c r="Z3" s="13"/>
      <c r="AA3" s="13"/>
      <c r="AB3" s="14"/>
      <c r="AC3" s="14"/>
      <c r="AD3" s="14"/>
      <c r="AE3" s="14"/>
      <c r="AF3" s="15"/>
      <c r="AG3" s="15"/>
      <c r="AH3" s="15"/>
      <c r="AI3" s="16"/>
      <c r="AL3" s="8" t="s">
        <v>3</v>
      </c>
      <c r="AM3" s="8">
        <v>-3</v>
      </c>
      <c r="AN3" s="5">
        <f ca="1" t="shared" si="0"/>
        <v>2020</v>
      </c>
      <c r="AQ3" s="74">
        <v>11</v>
      </c>
      <c r="AR3" s="75" t="s">
        <v>55</v>
      </c>
      <c r="AS3" s="74">
        <f t="shared" si="1"/>
        <v>2023</v>
      </c>
      <c r="AT3" s="76">
        <v>1</v>
      </c>
      <c r="AU3" s="4">
        <v>30</v>
      </c>
      <c r="AV3" s="74" t="str">
        <f t="shared" si="2"/>
        <v>1/11/2023</v>
      </c>
      <c r="AW3" s="74" t="str">
        <f t="shared" si="3"/>
        <v>30/11/2023</v>
      </c>
    </row>
    <row r="4" spans="1:49" ht="13.5" customHeight="1">
      <c r="A4" s="17"/>
      <c r="B4" s="40" t="s">
        <v>44</v>
      </c>
      <c r="C4" s="40"/>
      <c r="D4" s="40"/>
      <c r="E4" s="17"/>
      <c r="F4" s="17"/>
      <c r="G4" s="17"/>
      <c r="H4" s="18"/>
      <c r="I4" s="54"/>
      <c r="J4" s="54"/>
      <c r="K4" s="54"/>
      <c r="L4" s="92"/>
      <c r="M4" s="92"/>
      <c r="N4" s="92"/>
      <c r="O4" s="92"/>
      <c r="P4" s="92"/>
      <c r="Q4" s="92"/>
      <c r="R4" s="92"/>
      <c r="S4" s="106"/>
      <c r="T4" s="106"/>
      <c r="U4" s="106"/>
      <c r="V4" s="106"/>
      <c r="W4" s="54"/>
      <c r="X4" s="12"/>
      <c r="Y4" s="18"/>
      <c r="Z4" s="19"/>
      <c r="AA4" s="19"/>
      <c r="AB4" s="19"/>
      <c r="AC4" s="20"/>
      <c r="AD4" s="20"/>
      <c r="AE4" s="20"/>
      <c r="AF4" s="20"/>
      <c r="AG4" s="20"/>
      <c r="AH4" s="15"/>
      <c r="AI4" s="21"/>
      <c r="AL4" s="8" t="s">
        <v>4</v>
      </c>
      <c r="AM4" s="8">
        <v>-2</v>
      </c>
      <c r="AN4" s="5">
        <f ca="1" t="shared" si="0"/>
        <v>2021</v>
      </c>
      <c r="AQ4" s="74">
        <v>12</v>
      </c>
      <c r="AR4" s="75" t="s">
        <v>55</v>
      </c>
      <c r="AS4" s="74">
        <f t="shared" si="1"/>
        <v>2023</v>
      </c>
      <c r="AT4" s="76">
        <v>1</v>
      </c>
      <c r="AU4" s="4">
        <v>31</v>
      </c>
      <c r="AV4" s="74" t="str">
        <f t="shared" si="2"/>
        <v>1/12/2023</v>
      </c>
      <c r="AW4" s="74" t="str">
        <f t="shared" si="3"/>
        <v>31/12/2023</v>
      </c>
    </row>
    <row r="5" spans="1:49" ht="13.5" customHeight="1">
      <c r="A5" s="17"/>
      <c r="B5" s="97" t="s">
        <v>45</v>
      </c>
      <c r="C5" s="97"/>
      <c r="D5" s="97"/>
      <c r="E5" s="17"/>
      <c r="F5" s="17"/>
      <c r="G5" s="17"/>
      <c r="H5" s="22"/>
      <c r="I5" s="22"/>
      <c r="J5" s="22"/>
      <c r="K5" s="22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22"/>
      <c r="Y5" s="22"/>
      <c r="Z5" s="23"/>
      <c r="AA5" s="23"/>
      <c r="AB5" s="20"/>
      <c r="AC5" s="15"/>
      <c r="AD5" s="20"/>
      <c r="AE5" s="5"/>
      <c r="AF5" s="15"/>
      <c r="AG5" s="15"/>
      <c r="AH5" s="15"/>
      <c r="AK5" s="4">
        <v>2</v>
      </c>
      <c r="AL5" s="8" t="s">
        <v>5</v>
      </c>
      <c r="AM5" s="8">
        <v>-1</v>
      </c>
      <c r="AN5" s="5">
        <f ca="1" t="shared" si="0"/>
        <v>2022</v>
      </c>
      <c r="AO5" s="4">
        <v>6</v>
      </c>
      <c r="AQ5" s="74">
        <v>1</v>
      </c>
      <c r="AR5" s="75" t="s">
        <v>55</v>
      </c>
      <c r="AS5" s="74">
        <f t="shared" si="1"/>
        <v>2023</v>
      </c>
      <c r="AT5" s="76">
        <v>1</v>
      </c>
      <c r="AU5" s="4">
        <v>31</v>
      </c>
      <c r="AV5" s="74" t="str">
        <f t="shared" si="2"/>
        <v>1/1/2023</v>
      </c>
      <c r="AW5" s="74" t="str">
        <f t="shared" si="3"/>
        <v>31/1/2023</v>
      </c>
    </row>
    <row r="6" spans="1:49" ht="22.5" customHeight="1">
      <c r="A6" s="39"/>
      <c r="B6" s="94">
        <f>Ον.Σχ</f>
        <v>0</v>
      </c>
      <c r="C6" s="94"/>
      <c r="D6" s="94"/>
      <c r="E6" s="39"/>
      <c r="F6" s="39"/>
      <c r="G6" s="39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Z6" s="5"/>
      <c r="AA6" s="5"/>
      <c r="AB6" s="20"/>
      <c r="AC6" s="20"/>
      <c r="AD6" s="20"/>
      <c r="AE6" s="20"/>
      <c r="AF6" s="15"/>
      <c r="AG6" s="15"/>
      <c r="AH6" s="15"/>
      <c r="AL6" s="8" t="s">
        <v>6</v>
      </c>
      <c r="AM6" s="8">
        <v>0</v>
      </c>
      <c r="AN6" s="5">
        <f ca="1" t="shared" si="0"/>
        <v>2023</v>
      </c>
      <c r="AQ6" s="74">
        <v>2</v>
      </c>
      <c r="AR6" s="75" t="s">
        <v>55</v>
      </c>
      <c r="AS6" s="74">
        <f t="shared" si="1"/>
        <v>2023</v>
      </c>
      <c r="AT6" s="76">
        <v>1</v>
      </c>
      <c r="AU6" s="4">
        <f>IF((OR(AS6=2008,AS6=2012,AS6=2016,AS6=2020)),29,28)</f>
        <v>28</v>
      </c>
      <c r="AV6" s="74" t="str">
        <f t="shared" si="2"/>
        <v>1/2/2023</v>
      </c>
      <c r="AW6" s="74" t="str">
        <f t="shared" si="3"/>
        <v>28/2/2023</v>
      </c>
    </row>
    <row r="7" spans="3:49" ht="20.25" customHeight="1">
      <c r="C7" s="24">
        <f aca="true" t="shared" si="4" ref="C7:AD7">DATE($S$3,MONTH(DATEVALUE(CONCATENATE(C8," ",$L$3," ",$S$3))),C8)</f>
        <v>45200</v>
      </c>
      <c r="D7" s="24">
        <f t="shared" si="4"/>
        <v>45201</v>
      </c>
      <c r="E7" s="24">
        <f t="shared" si="4"/>
        <v>45202</v>
      </c>
      <c r="F7" s="24">
        <f t="shared" si="4"/>
        <v>45203</v>
      </c>
      <c r="G7" s="24">
        <f t="shared" si="4"/>
        <v>45204</v>
      </c>
      <c r="H7" s="24">
        <f t="shared" si="4"/>
        <v>45205</v>
      </c>
      <c r="I7" s="24">
        <f t="shared" si="4"/>
        <v>45206</v>
      </c>
      <c r="J7" s="24">
        <f t="shared" si="4"/>
        <v>45207</v>
      </c>
      <c r="K7" s="24">
        <f t="shared" si="4"/>
        <v>45208</v>
      </c>
      <c r="L7" s="24">
        <f t="shared" si="4"/>
        <v>45209</v>
      </c>
      <c r="M7" s="24">
        <f t="shared" si="4"/>
        <v>45210</v>
      </c>
      <c r="N7" s="24">
        <f t="shared" si="4"/>
        <v>45211</v>
      </c>
      <c r="O7" s="24">
        <f t="shared" si="4"/>
        <v>45212</v>
      </c>
      <c r="P7" s="24">
        <f t="shared" si="4"/>
        <v>45213</v>
      </c>
      <c r="Q7" s="24">
        <f t="shared" si="4"/>
        <v>45214</v>
      </c>
      <c r="R7" s="24">
        <f t="shared" si="4"/>
        <v>45215</v>
      </c>
      <c r="S7" s="24">
        <f t="shared" si="4"/>
        <v>45216</v>
      </c>
      <c r="T7" s="24">
        <f t="shared" si="4"/>
        <v>45217</v>
      </c>
      <c r="U7" s="24">
        <f t="shared" si="4"/>
        <v>45218</v>
      </c>
      <c r="V7" s="24">
        <f t="shared" si="4"/>
        <v>45219</v>
      </c>
      <c r="W7" s="24">
        <f t="shared" si="4"/>
        <v>45220</v>
      </c>
      <c r="X7" s="24">
        <f t="shared" si="4"/>
        <v>45221</v>
      </c>
      <c r="Y7" s="24">
        <f t="shared" si="4"/>
        <v>45222</v>
      </c>
      <c r="Z7" s="24">
        <f t="shared" si="4"/>
        <v>45223</v>
      </c>
      <c r="AA7" s="24">
        <f t="shared" si="4"/>
        <v>45224</v>
      </c>
      <c r="AB7" s="24">
        <f t="shared" si="4"/>
        <v>45225</v>
      </c>
      <c r="AC7" s="24">
        <f t="shared" si="4"/>
        <v>45226</v>
      </c>
      <c r="AD7" s="24">
        <f t="shared" si="4"/>
        <v>45227</v>
      </c>
      <c r="AE7" s="24">
        <f>IF(ISERROR(DATE($S$3,MONTH(DATEVALUE(CONCATENATE(AE8," ",$L$3," ",$S$3))),C8)),"X",DATE($S$3,MONTH(DATEVALUE(CONCATENATE(AE8," ",$L$3," ",$S$3))),AE8))</f>
        <v>45228</v>
      </c>
      <c r="AF7" s="24">
        <f>IF(ISERROR(DATE($S$3,MONTH(DATEVALUE(CONCATENATE(AF8," ",$L$3," ",$S$3))),D8)),"X",DATE($S$3,MONTH(DATEVALUE(CONCATENATE(AF8," ",$L$3," ",$S$3))),AF8))</f>
        <v>45229</v>
      </c>
      <c r="AG7" s="24">
        <f>IF(ISERROR(DATE($S$3,MONTH(DATEVALUE(CONCATENATE(AG8," ",$L$3," ",$S$3))),E8)),"X",DATE($S$3,MONTH(DATEVALUE(CONCATENATE(AG8," ",$L$3," ",$S$3))),AG8))</f>
        <v>45230</v>
      </c>
      <c r="AH7" s="25"/>
      <c r="AI7" s="57"/>
      <c r="AL7" s="8" t="s">
        <v>7</v>
      </c>
      <c r="AM7" s="8">
        <v>1</v>
      </c>
      <c r="AN7" s="5">
        <f ca="1" t="shared" si="0"/>
        <v>2024</v>
      </c>
      <c r="AQ7" s="74">
        <v>3</v>
      </c>
      <c r="AR7" s="75" t="s">
        <v>55</v>
      </c>
      <c r="AS7" s="74">
        <f t="shared" si="1"/>
        <v>2023</v>
      </c>
      <c r="AT7" s="76">
        <v>1</v>
      </c>
      <c r="AU7" s="4">
        <v>31</v>
      </c>
      <c r="AV7" s="74" t="str">
        <f t="shared" si="2"/>
        <v>1/3/2023</v>
      </c>
      <c r="AW7" s="74" t="str">
        <f t="shared" si="3"/>
        <v>31/3/2023</v>
      </c>
    </row>
    <row r="8" spans="1:49" ht="26.25" customHeight="1">
      <c r="A8" s="41" t="s">
        <v>46</v>
      </c>
      <c r="B8" s="27" t="s">
        <v>8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9">
        <v>14</v>
      </c>
      <c r="Q8" s="29">
        <v>15</v>
      </c>
      <c r="R8" s="29">
        <v>16</v>
      </c>
      <c r="S8" s="29">
        <v>17</v>
      </c>
      <c r="T8" s="29">
        <v>18</v>
      </c>
      <c r="U8" s="29">
        <v>19</v>
      </c>
      <c r="V8" s="29">
        <v>20</v>
      </c>
      <c r="W8" s="29">
        <v>21</v>
      </c>
      <c r="X8" s="29">
        <v>22</v>
      </c>
      <c r="Y8" s="29">
        <v>23</v>
      </c>
      <c r="Z8" s="29">
        <v>24</v>
      </c>
      <c r="AA8" s="29">
        <v>25</v>
      </c>
      <c r="AB8" s="29">
        <v>26</v>
      </c>
      <c r="AC8" s="29">
        <v>27</v>
      </c>
      <c r="AD8" s="29">
        <v>28</v>
      </c>
      <c r="AE8" s="29">
        <f>IF(DATE(YEAR(C7),MONTH(C7)+1,1)-DATE(YEAR(C7),MONTH(C7),1)&lt;29,"X",29)</f>
        <v>29</v>
      </c>
      <c r="AF8" s="29">
        <f>IF(DATE(YEAR(C7),MONTH(C7)+1,1)-DATE(YEAR(C7),MONTH(C7),1)&lt;30,"X",30)</f>
        <v>30</v>
      </c>
      <c r="AG8" s="29">
        <f>IF(DATE(YEAR(C7),MONTH(C7)+1,1)-DATE(YEAR(C7),MONTH(C7),1)&lt;31,"X",31)</f>
        <v>31</v>
      </c>
      <c r="AH8" s="25" t="s">
        <v>9</v>
      </c>
      <c r="AI8" s="58" t="s">
        <v>51</v>
      </c>
      <c r="AK8" s="8"/>
      <c r="AL8" s="8" t="s">
        <v>10</v>
      </c>
      <c r="AM8" s="8">
        <v>2</v>
      </c>
      <c r="AN8" s="5">
        <f ca="1" t="shared" si="0"/>
        <v>2025</v>
      </c>
      <c r="AQ8" s="74">
        <v>4</v>
      </c>
      <c r="AR8" s="75" t="s">
        <v>55</v>
      </c>
      <c r="AS8" s="74">
        <f t="shared" si="1"/>
        <v>2023</v>
      </c>
      <c r="AT8" s="76">
        <v>1</v>
      </c>
      <c r="AU8" s="4">
        <v>30</v>
      </c>
      <c r="AV8" s="74" t="str">
        <f t="shared" si="2"/>
        <v>1/4/2023</v>
      </c>
      <c r="AW8" s="74" t="str">
        <f t="shared" si="3"/>
        <v>30/4/2023</v>
      </c>
    </row>
    <row r="9" spans="1:49" ht="19.5" customHeight="1">
      <c r="A9" s="26">
        <f>IF(ISBLANK(B9),"",1)</f>
        <v>1</v>
      </c>
      <c r="B9" s="63" t="s">
        <v>56</v>
      </c>
      <c r="C9" s="30"/>
      <c r="D9" s="30"/>
      <c r="E9" s="31"/>
      <c r="F9" s="31"/>
      <c r="G9" s="30"/>
      <c r="H9" s="30"/>
      <c r="I9" s="30"/>
      <c r="J9" s="30"/>
      <c r="K9" s="30"/>
      <c r="L9" s="31"/>
      <c r="M9" s="31"/>
      <c r="N9" s="30"/>
      <c r="O9" s="30"/>
      <c r="P9" s="30"/>
      <c r="Q9" s="30"/>
      <c r="R9" s="30"/>
      <c r="S9" s="31"/>
      <c r="T9" s="31"/>
      <c r="U9" s="30"/>
      <c r="V9" s="30"/>
      <c r="W9" s="30"/>
      <c r="X9" s="30"/>
      <c r="Y9" s="30"/>
      <c r="Z9" s="31"/>
      <c r="AA9" s="31"/>
      <c r="AB9" s="30"/>
      <c r="AC9" s="30"/>
      <c r="AD9" s="30"/>
      <c r="AE9" s="30"/>
      <c r="AF9" s="30"/>
      <c r="AG9" s="31"/>
      <c r="AH9" s="60">
        <f aca="true" t="shared" si="5" ref="AH9:AH33">SUM(C9:AG9)</f>
        <v>0</v>
      </c>
      <c r="AI9" s="61">
        <f>COUNT(C9:AG9)</f>
        <v>0</v>
      </c>
      <c r="AJ9" s="59"/>
      <c r="AK9" s="62"/>
      <c r="AL9" s="62" t="s">
        <v>11</v>
      </c>
      <c r="AM9" s="8">
        <v>3</v>
      </c>
      <c r="AN9" s="5">
        <f ca="1" t="shared" si="0"/>
        <v>2026</v>
      </c>
      <c r="AQ9" s="74">
        <v>5</v>
      </c>
      <c r="AR9" s="75" t="s">
        <v>55</v>
      </c>
      <c r="AS9" s="74">
        <f t="shared" si="1"/>
        <v>2023</v>
      </c>
      <c r="AT9" s="76">
        <v>1</v>
      </c>
      <c r="AU9" s="4">
        <v>31</v>
      </c>
      <c r="AV9" s="74" t="str">
        <f t="shared" si="2"/>
        <v>1/5/2023</v>
      </c>
      <c r="AW9" s="74" t="str">
        <f t="shared" si="3"/>
        <v>31/5/2023</v>
      </c>
    </row>
    <row r="10" spans="1:49" ht="19.5" customHeight="1">
      <c r="A10" s="26">
        <f aca="true" t="shared" si="6" ref="A10:A37">IF(ISBLANK(B10),"",A9+1)</f>
      </c>
      <c r="B10" s="63"/>
      <c r="C10" s="30"/>
      <c r="D10" s="30"/>
      <c r="E10" s="31"/>
      <c r="F10" s="31"/>
      <c r="G10" s="30"/>
      <c r="H10" s="30"/>
      <c r="I10" s="30"/>
      <c r="J10" s="30"/>
      <c r="K10" s="30"/>
      <c r="L10" s="31"/>
      <c r="M10" s="31"/>
      <c r="N10" s="30"/>
      <c r="O10" s="30"/>
      <c r="P10" s="30"/>
      <c r="Q10" s="30"/>
      <c r="R10" s="30"/>
      <c r="S10" s="31"/>
      <c r="T10" s="31"/>
      <c r="U10" s="30"/>
      <c r="V10" s="30"/>
      <c r="W10" s="30"/>
      <c r="X10" s="30"/>
      <c r="Y10" s="30"/>
      <c r="Z10" s="31"/>
      <c r="AA10" s="31"/>
      <c r="AB10" s="30"/>
      <c r="AC10" s="30"/>
      <c r="AD10" s="30"/>
      <c r="AE10" s="30"/>
      <c r="AF10" s="30"/>
      <c r="AG10" s="31"/>
      <c r="AH10" s="60">
        <f t="shared" si="5"/>
        <v>0</v>
      </c>
      <c r="AI10" s="61">
        <f aca="true" t="shared" si="7" ref="AI10:AI33">COUNT(C10:AG10)</f>
        <v>0</v>
      </c>
      <c r="AJ10" s="59"/>
      <c r="AK10" s="62"/>
      <c r="AL10" s="62" t="s">
        <v>12</v>
      </c>
      <c r="AM10" s="8">
        <v>4</v>
      </c>
      <c r="AN10" s="5">
        <f ca="1" t="shared" si="0"/>
        <v>2027</v>
      </c>
      <c r="AQ10" s="74">
        <v>6</v>
      </c>
      <c r="AR10" s="75" t="s">
        <v>55</v>
      </c>
      <c r="AS10" s="74">
        <f t="shared" si="1"/>
        <v>2023</v>
      </c>
      <c r="AT10" s="76">
        <v>1</v>
      </c>
      <c r="AU10" s="4">
        <v>30</v>
      </c>
      <c r="AV10" s="74" t="str">
        <f t="shared" si="2"/>
        <v>1/6/2023</v>
      </c>
      <c r="AW10" s="74" t="str">
        <f t="shared" si="3"/>
        <v>30/6/2023</v>
      </c>
    </row>
    <row r="11" spans="1:40" ht="19.5" customHeight="1">
      <c r="A11" s="26">
        <f t="shared" si="6"/>
      </c>
      <c r="B11" s="63"/>
      <c r="C11" s="30"/>
      <c r="D11" s="30"/>
      <c r="E11" s="31"/>
      <c r="F11" s="31"/>
      <c r="G11" s="30"/>
      <c r="H11" s="30"/>
      <c r="I11" s="30"/>
      <c r="J11" s="30"/>
      <c r="K11" s="30"/>
      <c r="L11" s="31"/>
      <c r="M11" s="31"/>
      <c r="N11" s="30"/>
      <c r="O11" s="30"/>
      <c r="P11" s="30"/>
      <c r="Q11" s="30"/>
      <c r="R11" s="30"/>
      <c r="S11" s="31"/>
      <c r="T11" s="31"/>
      <c r="U11" s="30"/>
      <c r="V11" s="30"/>
      <c r="W11" s="30"/>
      <c r="X11" s="30"/>
      <c r="Y11" s="30"/>
      <c r="Z11" s="31"/>
      <c r="AA11" s="31"/>
      <c r="AB11" s="30"/>
      <c r="AC11" s="30"/>
      <c r="AD11" s="30"/>
      <c r="AE11" s="30"/>
      <c r="AF11" s="30"/>
      <c r="AG11" s="31"/>
      <c r="AH11" s="60">
        <f t="shared" si="5"/>
        <v>0</v>
      </c>
      <c r="AI11" s="61">
        <f t="shared" si="7"/>
        <v>0</v>
      </c>
      <c r="AJ11" s="59"/>
      <c r="AK11" s="62"/>
      <c r="AL11" s="59"/>
      <c r="AM11" s="8">
        <v>5</v>
      </c>
      <c r="AN11" s="5">
        <f ca="1" t="shared" si="0"/>
        <v>2028</v>
      </c>
    </row>
    <row r="12" spans="1:40" ht="19.5" customHeight="1">
      <c r="A12" s="26">
        <f t="shared" si="6"/>
      </c>
      <c r="B12" s="63"/>
      <c r="C12" s="30"/>
      <c r="D12" s="30"/>
      <c r="E12" s="31"/>
      <c r="F12" s="31"/>
      <c r="G12" s="30"/>
      <c r="H12" s="30"/>
      <c r="I12" s="30"/>
      <c r="J12" s="30"/>
      <c r="K12" s="30"/>
      <c r="L12" s="31"/>
      <c r="M12" s="31"/>
      <c r="N12" s="30"/>
      <c r="O12" s="30"/>
      <c r="P12" s="30"/>
      <c r="Q12" s="30"/>
      <c r="R12" s="30"/>
      <c r="S12" s="31"/>
      <c r="T12" s="31"/>
      <c r="U12" s="30"/>
      <c r="V12" s="30"/>
      <c r="W12" s="30"/>
      <c r="X12" s="30"/>
      <c r="Y12" s="30"/>
      <c r="Z12" s="31"/>
      <c r="AA12" s="31"/>
      <c r="AB12" s="30"/>
      <c r="AC12" s="30"/>
      <c r="AD12" s="30"/>
      <c r="AE12" s="30"/>
      <c r="AF12" s="30"/>
      <c r="AG12" s="31"/>
      <c r="AH12" s="60">
        <f t="shared" si="5"/>
        <v>0</v>
      </c>
      <c r="AI12" s="61">
        <f t="shared" si="7"/>
        <v>0</v>
      </c>
      <c r="AJ12" s="59"/>
      <c r="AK12" s="59"/>
      <c r="AL12" s="59"/>
      <c r="AM12" s="8">
        <v>6</v>
      </c>
      <c r="AN12" s="5">
        <f ca="1" t="shared" si="0"/>
        <v>2029</v>
      </c>
    </row>
    <row r="13" spans="1:40" ht="19.5" customHeight="1">
      <c r="A13" s="26">
        <f t="shared" si="6"/>
      </c>
      <c r="B13" s="63"/>
      <c r="C13" s="30"/>
      <c r="D13" s="30"/>
      <c r="E13" s="31"/>
      <c r="F13" s="31"/>
      <c r="G13" s="30"/>
      <c r="H13" s="30"/>
      <c r="I13" s="30"/>
      <c r="J13" s="30"/>
      <c r="K13" s="30"/>
      <c r="L13" s="31"/>
      <c r="M13" s="31"/>
      <c r="N13" s="30"/>
      <c r="O13" s="30"/>
      <c r="P13" s="30"/>
      <c r="Q13" s="30"/>
      <c r="R13" s="30"/>
      <c r="S13" s="31"/>
      <c r="T13" s="31"/>
      <c r="U13" s="30"/>
      <c r="V13" s="30"/>
      <c r="W13" s="30"/>
      <c r="X13" s="30"/>
      <c r="Y13" s="30"/>
      <c r="Z13" s="31"/>
      <c r="AA13" s="31"/>
      <c r="AB13" s="30"/>
      <c r="AC13" s="30"/>
      <c r="AD13" s="30"/>
      <c r="AE13" s="30"/>
      <c r="AF13" s="30"/>
      <c r="AG13" s="31"/>
      <c r="AH13" s="60">
        <f t="shared" si="5"/>
        <v>0</v>
      </c>
      <c r="AI13" s="61">
        <f t="shared" si="7"/>
        <v>0</v>
      </c>
      <c r="AJ13" s="59"/>
      <c r="AK13" s="59"/>
      <c r="AL13" s="59"/>
      <c r="AM13" s="4">
        <v>7</v>
      </c>
      <c r="AN13" s="4">
        <f ca="1" t="shared" si="0"/>
        <v>2030</v>
      </c>
    </row>
    <row r="14" spans="1:40" ht="19.5" customHeight="1">
      <c r="A14" s="26">
        <f t="shared" si="6"/>
      </c>
      <c r="B14" s="63"/>
      <c r="C14" s="30"/>
      <c r="D14" s="30"/>
      <c r="E14" s="31"/>
      <c r="F14" s="31"/>
      <c r="G14" s="30"/>
      <c r="H14" s="30"/>
      <c r="I14" s="30"/>
      <c r="J14" s="30"/>
      <c r="K14" s="30"/>
      <c r="L14" s="31"/>
      <c r="M14" s="31"/>
      <c r="N14" s="30"/>
      <c r="O14" s="30"/>
      <c r="P14" s="30"/>
      <c r="Q14" s="30"/>
      <c r="R14" s="30"/>
      <c r="S14" s="31"/>
      <c r="T14" s="31"/>
      <c r="U14" s="30"/>
      <c r="V14" s="30"/>
      <c r="W14" s="30"/>
      <c r="X14" s="30"/>
      <c r="Y14" s="30"/>
      <c r="Z14" s="31"/>
      <c r="AA14" s="31"/>
      <c r="AB14" s="30"/>
      <c r="AC14" s="30"/>
      <c r="AD14" s="30"/>
      <c r="AE14" s="30"/>
      <c r="AF14" s="30"/>
      <c r="AG14" s="31"/>
      <c r="AH14" s="60">
        <f t="shared" si="5"/>
        <v>0</v>
      </c>
      <c r="AI14" s="61">
        <f t="shared" si="7"/>
        <v>0</v>
      </c>
      <c r="AJ14" s="59"/>
      <c r="AK14" s="59"/>
      <c r="AL14" s="59"/>
      <c r="AM14" s="4">
        <v>8</v>
      </c>
      <c r="AN14" s="4">
        <f ca="1" t="shared" si="0"/>
        <v>2031</v>
      </c>
    </row>
    <row r="15" spans="1:40" ht="19.5" customHeight="1">
      <c r="A15" s="26">
        <f t="shared" si="6"/>
      </c>
      <c r="B15" s="63"/>
      <c r="C15" s="30"/>
      <c r="D15" s="30"/>
      <c r="E15" s="31"/>
      <c r="F15" s="31"/>
      <c r="G15" s="30"/>
      <c r="H15" s="30"/>
      <c r="I15" s="30"/>
      <c r="J15" s="30"/>
      <c r="K15" s="30"/>
      <c r="L15" s="31"/>
      <c r="M15" s="31"/>
      <c r="N15" s="30"/>
      <c r="O15" s="30"/>
      <c r="P15" s="30"/>
      <c r="Q15" s="30"/>
      <c r="R15" s="30"/>
      <c r="S15" s="31"/>
      <c r="T15" s="31"/>
      <c r="U15" s="30"/>
      <c r="V15" s="30"/>
      <c r="W15" s="30"/>
      <c r="X15" s="30"/>
      <c r="Y15" s="30"/>
      <c r="Z15" s="31"/>
      <c r="AA15" s="31"/>
      <c r="AB15" s="30"/>
      <c r="AC15" s="30"/>
      <c r="AD15" s="30"/>
      <c r="AE15" s="30"/>
      <c r="AF15" s="30"/>
      <c r="AG15" s="31"/>
      <c r="AH15" s="60">
        <f t="shared" si="5"/>
        <v>0</v>
      </c>
      <c r="AI15" s="61">
        <f t="shared" si="7"/>
        <v>0</v>
      </c>
      <c r="AJ15" s="59"/>
      <c r="AK15" s="59"/>
      <c r="AL15" s="59"/>
      <c r="AM15" s="4">
        <v>9</v>
      </c>
      <c r="AN15" s="4">
        <f ca="1" t="shared" si="0"/>
        <v>2032</v>
      </c>
    </row>
    <row r="16" spans="1:38" ht="19.5" customHeight="1">
      <c r="A16" s="26">
        <f t="shared" si="6"/>
      </c>
      <c r="B16" s="63"/>
      <c r="C16" s="30"/>
      <c r="D16" s="30"/>
      <c r="E16" s="31"/>
      <c r="F16" s="31"/>
      <c r="G16" s="30"/>
      <c r="H16" s="30"/>
      <c r="I16" s="30"/>
      <c r="J16" s="30"/>
      <c r="K16" s="30"/>
      <c r="L16" s="31"/>
      <c r="M16" s="31"/>
      <c r="N16" s="30"/>
      <c r="O16" s="30"/>
      <c r="P16" s="30"/>
      <c r="Q16" s="30"/>
      <c r="R16" s="30"/>
      <c r="S16" s="31"/>
      <c r="T16" s="31"/>
      <c r="U16" s="30"/>
      <c r="V16" s="30"/>
      <c r="W16" s="30"/>
      <c r="X16" s="30"/>
      <c r="Y16" s="30"/>
      <c r="Z16" s="31"/>
      <c r="AA16" s="31"/>
      <c r="AB16" s="30"/>
      <c r="AC16" s="30"/>
      <c r="AD16" s="30"/>
      <c r="AE16" s="30"/>
      <c r="AF16" s="30"/>
      <c r="AG16" s="31"/>
      <c r="AH16" s="60">
        <f t="shared" si="5"/>
        <v>0</v>
      </c>
      <c r="AI16" s="61">
        <f t="shared" si="7"/>
        <v>0</v>
      </c>
      <c r="AJ16" s="59"/>
      <c r="AK16" s="59"/>
      <c r="AL16" s="59"/>
    </row>
    <row r="17" spans="1:38" ht="15" customHeight="1" hidden="1">
      <c r="A17" s="26">
        <f t="shared" si="6"/>
      </c>
      <c r="B17" s="63"/>
      <c r="C17" s="30"/>
      <c r="D17" s="30"/>
      <c r="E17" s="31"/>
      <c r="F17" s="31"/>
      <c r="G17" s="30"/>
      <c r="H17" s="30"/>
      <c r="I17" s="30"/>
      <c r="J17" s="30"/>
      <c r="K17" s="30"/>
      <c r="L17" s="31"/>
      <c r="M17" s="31"/>
      <c r="N17" s="30"/>
      <c r="O17" s="30"/>
      <c r="P17" s="30"/>
      <c r="Q17" s="30"/>
      <c r="R17" s="30"/>
      <c r="S17" s="31"/>
      <c r="T17" s="31"/>
      <c r="U17" s="30"/>
      <c r="V17" s="30"/>
      <c r="W17" s="30"/>
      <c r="X17" s="30"/>
      <c r="Y17" s="30"/>
      <c r="Z17" s="31"/>
      <c r="AA17" s="31"/>
      <c r="AB17" s="30"/>
      <c r="AC17" s="30"/>
      <c r="AD17" s="30"/>
      <c r="AE17" s="30"/>
      <c r="AF17" s="30"/>
      <c r="AG17" s="31"/>
      <c r="AH17" s="60">
        <f t="shared" si="5"/>
        <v>0</v>
      </c>
      <c r="AI17" s="61">
        <f t="shared" si="7"/>
        <v>0</v>
      </c>
      <c r="AJ17" s="59"/>
      <c r="AK17" s="59"/>
      <c r="AL17" s="59"/>
    </row>
    <row r="18" spans="1:38" ht="15" customHeight="1" hidden="1">
      <c r="A18" s="26">
        <f t="shared" si="6"/>
      </c>
      <c r="B18" s="63"/>
      <c r="C18" s="30"/>
      <c r="D18" s="30"/>
      <c r="E18" s="31"/>
      <c r="F18" s="31"/>
      <c r="G18" s="30"/>
      <c r="H18" s="30"/>
      <c r="I18" s="30"/>
      <c r="J18" s="30"/>
      <c r="K18" s="30"/>
      <c r="L18" s="31"/>
      <c r="M18" s="31"/>
      <c r="N18" s="30"/>
      <c r="O18" s="30"/>
      <c r="P18" s="30"/>
      <c r="Q18" s="30"/>
      <c r="R18" s="30"/>
      <c r="S18" s="31"/>
      <c r="T18" s="31"/>
      <c r="U18" s="30"/>
      <c r="V18" s="30"/>
      <c r="W18" s="30"/>
      <c r="X18" s="30"/>
      <c r="Y18" s="30"/>
      <c r="Z18" s="31"/>
      <c r="AA18" s="31"/>
      <c r="AB18" s="30"/>
      <c r="AC18" s="30"/>
      <c r="AD18" s="30"/>
      <c r="AE18" s="30"/>
      <c r="AF18" s="30"/>
      <c r="AG18" s="31"/>
      <c r="AH18" s="60">
        <f t="shared" si="5"/>
        <v>0</v>
      </c>
      <c r="AI18" s="61">
        <f t="shared" si="7"/>
        <v>0</v>
      </c>
      <c r="AJ18" s="59"/>
      <c r="AK18" s="59"/>
      <c r="AL18" s="59"/>
    </row>
    <row r="19" spans="1:38" ht="15" customHeight="1" hidden="1">
      <c r="A19" s="26">
        <f t="shared" si="6"/>
      </c>
      <c r="B19" s="63"/>
      <c r="C19" s="30"/>
      <c r="D19" s="30"/>
      <c r="E19" s="31"/>
      <c r="F19" s="31"/>
      <c r="G19" s="30"/>
      <c r="H19" s="30"/>
      <c r="I19" s="30"/>
      <c r="J19" s="30"/>
      <c r="K19" s="30"/>
      <c r="L19" s="31"/>
      <c r="M19" s="31"/>
      <c r="N19" s="30"/>
      <c r="O19" s="30"/>
      <c r="P19" s="30"/>
      <c r="Q19" s="30"/>
      <c r="R19" s="30"/>
      <c r="S19" s="31"/>
      <c r="T19" s="31"/>
      <c r="U19" s="30"/>
      <c r="V19" s="30"/>
      <c r="W19" s="30"/>
      <c r="X19" s="30"/>
      <c r="Y19" s="30"/>
      <c r="Z19" s="31"/>
      <c r="AA19" s="31"/>
      <c r="AB19" s="30"/>
      <c r="AC19" s="30"/>
      <c r="AD19" s="30"/>
      <c r="AE19" s="30"/>
      <c r="AF19" s="30"/>
      <c r="AG19" s="31"/>
      <c r="AH19" s="60">
        <f t="shared" si="5"/>
        <v>0</v>
      </c>
      <c r="AI19" s="61">
        <f t="shared" si="7"/>
        <v>0</v>
      </c>
      <c r="AJ19" s="59"/>
      <c r="AK19" s="59"/>
      <c r="AL19" s="59"/>
    </row>
    <row r="20" spans="1:38" ht="15" customHeight="1" hidden="1">
      <c r="A20" s="26">
        <f t="shared" si="6"/>
      </c>
      <c r="B20" s="63"/>
      <c r="C20" s="30"/>
      <c r="D20" s="30"/>
      <c r="E20" s="31"/>
      <c r="F20" s="31"/>
      <c r="G20" s="30"/>
      <c r="H20" s="30"/>
      <c r="I20" s="30"/>
      <c r="J20" s="30"/>
      <c r="K20" s="30"/>
      <c r="L20" s="31"/>
      <c r="M20" s="31"/>
      <c r="N20" s="30"/>
      <c r="O20" s="30"/>
      <c r="P20" s="30"/>
      <c r="Q20" s="30"/>
      <c r="R20" s="30"/>
      <c r="S20" s="31"/>
      <c r="T20" s="31"/>
      <c r="U20" s="30"/>
      <c r="V20" s="30"/>
      <c r="W20" s="30"/>
      <c r="X20" s="30"/>
      <c r="Y20" s="30"/>
      <c r="Z20" s="31"/>
      <c r="AA20" s="31"/>
      <c r="AB20" s="30"/>
      <c r="AC20" s="30"/>
      <c r="AD20" s="30"/>
      <c r="AE20" s="30"/>
      <c r="AF20" s="30"/>
      <c r="AG20" s="31"/>
      <c r="AH20" s="60">
        <f t="shared" si="5"/>
        <v>0</v>
      </c>
      <c r="AI20" s="61">
        <f t="shared" si="7"/>
        <v>0</v>
      </c>
      <c r="AJ20" s="59"/>
      <c r="AK20" s="59"/>
      <c r="AL20" s="59"/>
    </row>
    <row r="21" spans="1:38" ht="15" customHeight="1" hidden="1">
      <c r="A21" s="26">
        <f t="shared" si="6"/>
      </c>
      <c r="B21" s="63"/>
      <c r="C21" s="30"/>
      <c r="D21" s="30"/>
      <c r="E21" s="31"/>
      <c r="F21" s="31"/>
      <c r="G21" s="30"/>
      <c r="H21" s="30"/>
      <c r="I21" s="30"/>
      <c r="J21" s="30"/>
      <c r="K21" s="30"/>
      <c r="L21" s="31"/>
      <c r="M21" s="31"/>
      <c r="N21" s="30"/>
      <c r="O21" s="30"/>
      <c r="P21" s="30"/>
      <c r="Q21" s="30"/>
      <c r="R21" s="30"/>
      <c r="S21" s="31"/>
      <c r="T21" s="31"/>
      <c r="U21" s="30"/>
      <c r="V21" s="30"/>
      <c r="W21" s="30"/>
      <c r="X21" s="30"/>
      <c r="Y21" s="30"/>
      <c r="Z21" s="31"/>
      <c r="AA21" s="31"/>
      <c r="AB21" s="30"/>
      <c r="AC21" s="30"/>
      <c r="AD21" s="30"/>
      <c r="AE21" s="30"/>
      <c r="AF21" s="30"/>
      <c r="AG21" s="31"/>
      <c r="AH21" s="60">
        <f t="shared" si="5"/>
        <v>0</v>
      </c>
      <c r="AI21" s="61">
        <f t="shared" si="7"/>
        <v>0</v>
      </c>
      <c r="AJ21" s="59"/>
      <c r="AK21" s="59"/>
      <c r="AL21" s="59"/>
    </row>
    <row r="22" spans="1:38" ht="15" customHeight="1" hidden="1">
      <c r="A22" s="26">
        <f t="shared" si="6"/>
      </c>
      <c r="B22" s="63"/>
      <c r="C22" s="30"/>
      <c r="D22" s="30"/>
      <c r="E22" s="31"/>
      <c r="F22" s="31"/>
      <c r="G22" s="30"/>
      <c r="H22" s="30"/>
      <c r="I22" s="30"/>
      <c r="J22" s="30"/>
      <c r="K22" s="30"/>
      <c r="L22" s="31"/>
      <c r="M22" s="31"/>
      <c r="N22" s="30"/>
      <c r="O22" s="30"/>
      <c r="P22" s="30"/>
      <c r="Q22" s="30"/>
      <c r="R22" s="30"/>
      <c r="S22" s="31"/>
      <c r="T22" s="31"/>
      <c r="U22" s="30"/>
      <c r="V22" s="30"/>
      <c r="W22" s="30"/>
      <c r="X22" s="30"/>
      <c r="Y22" s="30"/>
      <c r="Z22" s="31"/>
      <c r="AA22" s="31"/>
      <c r="AB22" s="30"/>
      <c r="AC22" s="30"/>
      <c r="AD22" s="30"/>
      <c r="AE22" s="30"/>
      <c r="AF22" s="30"/>
      <c r="AG22" s="31"/>
      <c r="AH22" s="60">
        <f t="shared" si="5"/>
        <v>0</v>
      </c>
      <c r="AI22" s="61">
        <f t="shared" si="7"/>
        <v>0</v>
      </c>
      <c r="AJ22" s="59"/>
      <c r="AK22" s="59"/>
      <c r="AL22" s="59"/>
    </row>
    <row r="23" spans="1:38" ht="15" customHeight="1" hidden="1">
      <c r="A23" s="26">
        <f t="shared" si="6"/>
      </c>
      <c r="B23" s="63"/>
      <c r="C23" s="30"/>
      <c r="D23" s="30"/>
      <c r="E23" s="31"/>
      <c r="F23" s="31"/>
      <c r="G23" s="30"/>
      <c r="H23" s="30"/>
      <c r="I23" s="30"/>
      <c r="J23" s="30"/>
      <c r="K23" s="30"/>
      <c r="L23" s="31"/>
      <c r="M23" s="31"/>
      <c r="N23" s="30"/>
      <c r="O23" s="30"/>
      <c r="P23" s="30"/>
      <c r="Q23" s="30"/>
      <c r="R23" s="30"/>
      <c r="S23" s="31"/>
      <c r="T23" s="31"/>
      <c r="U23" s="30"/>
      <c r="V23" s="30"/>
      <c r="W23" s="30"/>
      <c r="X23" s="30"/>
      <c r="Y23" s="30"/>
      <c r="Z23" s="31"/>
      <c r="AA23" s="31"/>
      <c r="AB23" s="30"/>
      <c r="AC23" s="30"/>
      <c r="AD23" s="30"/>
      <c r="AE23" s="30"/>
      <c r="AF23" s="30"/>
      <c r="AG23" s="31"/>
      <c r="AH23" s="60">
        <f t="shared" si="5"/>
        <v>0</v>
      </c>
      <c r="AI23" s="61">
        <f t="shared" si="7"/>
        <v>0</v>
      </c>
      <c r="AJ23" s="59"/>
      <c r="AK23" s="59"/>
      <c r="AL23" s="59"/>
    </row>
    <row r="24" spans="1:38" ht="15" customHeight="1" hidden="1">
      <c r="A24" s="26">
        <f t="shared" si="6"/>
      </c>
      <c r="B24" s="63"/>
      <c r="C24" s="30"/>
      <c r="D24" s="30"/>
      <c r="E24" s="31"/>
      <c r="F24" s="31"/>
      <c r="G24" s="30"/>
      <c r="H24" s="30"/>
      <c r="I24" s="30"/>
      <c r="J24" s="30"/>
      <c r="K24" s="30"/>
      <c r="L24" s="31"/>
      <c r="M24" s="31"/>
      <c r="N24" s="30"/>
      <c r="O24" s="30"/>
      <c r="P24" s="30"/>
      <c r="Q24" s="30"/>
      <c r="R24" s="30"/>
      <c r="S24" s="31"/>
      <c r="T24" s="31"/>
      <c r="U24" s="30"/>
      <c r="V24" s="30"/>
      <c r="W24" s="30"/>
      <c r="X24" s="30"/>
      <c r="Y24" s="30"/>
      <c r="Z24" s="31"/>
      <c r="AA24" s="31"/>
      <c r="AB24" s="30"/>
      <c r="AC24" s="30"/>
      <c r="AD24" s="30"/>
      <c r="AE24" s="30"/>
      <c r="AF24" s="30"/>
      <c r="AG24" s="31"/>
      <c r="AH24" s="60">
        <f t="shared" si="5"/>
        <v>0</v>
      </c>
      <c r="AI24" s="61">
        <f t="shared" si="7"/>
        <v>0</v>
      </c>
      <c r="AJ24" s="59"/>
      <c r="AK24" s="59"/>
      <c r="AL24" s="59"/>
    </row>
    <row r="25" spans="1:38" ht="15" customHeight="1" hidden="1">
      <c r="A25" s="26">
        <f t="shared" si="6"/>
      </c>
      <c r="B25" s="63"/>
      <c r="C25" s="30"/>
      <c r="D25" s="30"/>
      <c r="E25" s="31"/>
      <c r="F25" s="31"/>
      <c r="G25" s="30"/>
      <c r="H25" s="30"/>
      <c r="I25" s="30"/>
      <c r="J25" s="30"/>
      <c r="K25" s="30"/>
      <c r="L25" s="31"/>
      <c r="M25" s="31"/>
      <c r="N25" s="30"/>
      <c r="O25" s="30"/>
      <c r="P25" s="30"/>
      <c r="Q25" s="30"/>
      <c r="R25" s="30"/>
      <c r="S25" s="31"/>
      <c r="T25" s="31"/>
      <c r="U25" s="30"/>
      <c r="V25" s="30"/>
      <c r="W25" s="30"/>
      <c r="X25" s="30"/>
      <c r="Y25" s="30"/>
      <c r="Z25" s="31"/>
      <c r="AA25" s="31"/>
      <c r="AB25" s="30"/>
      <c r="AC25" s="30"/>
      <c r="AD25" s="30"/>
      <c r="AE25" s="30"/>
      <c r="AF25" s="30"/>
      <c r="AG25" s="31"/>
      <c r="AH25" s="60">
        <f t="shared" si="5"/>
        <v>0</v>
      </c>
      <c r="AI25" s="61">
        <f t="shared" si="7"/>
        <v>0</v>
      </c>
      <c r="AJ25" s="59"/>
      <c r="AK25" s="59"/>
      <c r="AL25" s="59"/>
    </row>
    <row r="26" spans="1:38" ht="15" customHeight="1" hidden="1">
      <c r="A26" s="26">
        <f t="shared" si="6"/>
      </c>
      <c r="B26" s="63"/>
      <c r="C26" s="30"/>
      <c r="D26" s="30"/>
      <c r="E26" s="31"/>
      <c r="F26" s="31"/>
      <c r="G26" s="30"/>
      <c r="H26" s="30"/>
      <c r="I26" s="30"/>
      <c r="J26" s="30"/>
      <c r="K26" s="30"/>
      <c r="L26" s="31"/>
      <c r="M26" s="31"/>
      <c r="N26" s="30"/>
      <c r="O26" s="30"/>
      <c r="P26" s="30"/>
      <c r="Q26" s="30"/>
      <c r="R26" s="30"/>
      <c r="S26" s="31"/>
      <c r="T26" s="31"/>
      <c r="U26" s="30"/>
      <c r="V26" s="30"/>
      <c r="W26" s="30"/>
      <c r="X26" s="30"/>
      <c r="Y26" s="30"/>
      <c r="Z26" s="31"/>
      <c r="AA26" s="31"/>
      <c r="AB26" s="30"/>
      <c r="AC26" s="30"/>
      <c r="AD26" s="30"/>
      <c r="AE26" s="30"/>
      <c r="AF26" s="30"/>
      <c r="AG26" s="31"/>
      <c r="AH26" s="60">
        <f t="shared" si="5"/>
        <v>0</v>
      </c>
      <c r="AI26" s="61">
        <f t="shared" si="7"/>
        <v>0</v>
      </c>
      <c r="AJ26" s="59"/>
      <c r="AK26" s="59"/>
      <c r="AL26" s="59"/>
    </row>
    <row r="27" spans="1:38" ht="15" customHeight="1" hidden="1">
      <c r="A27" s="26">
        <f t="shared" si="6"/>
      </c>
      <c r="B27" s="63"/>
      <c r="C27" s="30"/>
      <c r="D27" s="30"/>
      <c r="E27" s="31"/>
      <c r="F27" s="31"/>
      <c r="G27" s="30"/>
      <c r="H27" s="30"/>
      <c r="I27" s="30"/>
      <c r="J27" s="30"/>
      <c r="K27" s="30"/>
      <c r="L27" s="31"/>
      <c r="M27" s="31"/>
      <c r="N27" s="30"/>
      <c r="O27" s="30"/>
      <c r="P27" s="30"/>
      <c r="Q27" s="30"/>
      <c r="R27" s="30"/>
      <c r="S27" s="31"/>
      <c r="T27" s="31"/>
      <c r="U27" s="30"/>
      <c r="V27" s="30"/>
      <c r="W27" s="30"/>
      <c r="X27" s="30"/>
      <c r="Y27" s="30"/>
      <c r="Z27" s="31"/>
      <c r="AA27" s="31"/>
      <c r="AB27" s="30"/>
      <c r="AC27" s="30"/>
      <c r="AD27" s="30"/>
      <c r="AE27" s="30"/>
      <c r="AF27" s="30"/>
      <c r="AG27" s="31"/>
      <c r="AH27" s="60">
        <f t="shared" si="5"/>
        <v>0</v>
      </c>
      <c r="AI27" s="61">
        <f t="shared" si="7"/>
        <v>0</v>
      </c>
      <c r="AJ27" s="59"/>
      <c r="AK27" s="59"/>
      <c r="AL27" s="59"/>
    </row>
    <row r="28" spans="1:38" ht="15" customHeight="1" hidden="1">
      <c r="A28" s="26">
        <f>IF(ISBLANK(B28),"",A27+1)</f>
      </c>
      <c r="B28" s="63"/>
      <c r="C28" s="30"/>
      <c r="D28" s="30"/>
      <c r="E28" s="31"/>
      <c r="F28" s="31"/>
      <c r="G28" s="30"/>
      <c r="H28" s="30"/>
      <c r="I28" s="30"/>
      <c r="J28" s="30"/>
      <c r="K28" s="30"/>
      <c r="L28" s="31"/>
      <c r="M28" s="31"/>
      <c r="N28" s="30"/>
      <c r="O28" s="30"/>
      <c r="P28" s="30"/>
      <c r="Q28" s="30"/>
      <c r="R28" s="30"/>
      <c r="S28" s="31"/>
      <c r="T28" s="31"/>
      <c r="U28" s="30"/>
      <c r="V28" s="30"/>
      <c r="W28" s="30"/>
      <c r="X28" s="30"/>
      <c r="Y28" s="30"/>
      <c r="Z28" s="31"/>
      <c r="AA28" s="31"/>
      <c r="AB28" s="30"/>
      <c r="AC28" s="30"/>
      <c r="AD28" s="30"/>
      <c r="AE28" s="30"/>
      <c r="AF28" s="30"/>
      <c r="AG28" s="31"/>
      <c r="AH28" s="60">
        <f t="shared" si="5"/>
        <v>0</v>
      </c>
      <c r="AI28" s="61">
        <f t="shared" si="7"/>
        <v>0</v>
      </c>
      <c r="AJ28" s="59"/>
      <c r="AK28" s="59"/>
      <c r="AL28" s="59"/>
    </row>
    <row r="29" spans="1:38" ht="15" customHeight="1" hidden="1">
      <c r="A29" s="26">
        <f t="shared" si="6"/>
      </c>
      <c r="B29" s="63"/>
      <c r="C29" s="30"/>
      <c r="D29" s="30"/>
      <c r="E29" s="31"/>
      <c r="F29" s="31"/>
      <c r="G29" s="30"/>
      <c r="H29" s="30"/>
      <c r="I29" s="30"/>
      <c r="J29" s="30"/>
      <c r="K29" s="30"/>
      <c r="L29" s="31"/>
      <c r="M29" s="31"/>
      <c r="N29" s="30"/>
      <c r="O29" s="30"/>
      <c r="P29" s="30"/>
      <c r="Q29" s="30"/>
      <c r="R29" s="30"/>
      <c r="S29" s="31"/>
      <c r="T29" s="31"/>
      <c r="U29" s="30"/>
      <c r="V29" s="30"/>
      <c r="W29" s="30"/>
      <c r="X29" s="30"/>
      <c r="Y29" s="30"/>
      <c r="Z29" s="31"/>
      <c r="AA29" s="31"/>
      <c r="AB29" s="30"/>
      <c r="AC29" s="30"/>
      <c r="AD29" s="30"/>
      <c r="AE29" s="30"/>
      <c r="AF29" s="30"/>
      <c r="AG29" s="31"/>
      <c r="AH29" s="60">
        <f t="shared" si="5"/>
        <v>0</v>
      </c>
      <c r="AI29" s="61">
        <f t="shared" si="7"/>
        <v>0</v>
      </c>
      <c r="AJ29" s="59"/>
      <c r="AK29" s="59"/>
      <c r="AL29" s="59"/>
    </row>
    <row r="30" spans="1:38" ht="15" customHeight="1" hidden="1">
      <c r="A30" s="26">
        <f t="shared" si="6"/>
      </c>
      <c r="B30" s="63"/>
      <c r="C30" s="30"/>
      <c r="D30" s="30"/>
      <c r="E30" s="31"/>
      <c r="F30" s="31"/>
      <c r="G30" s="30"/>
      <c r="H30" s="30"/>
      <c r="I30" s="30"/>
      <c r="J30" s="30"/>
      <c r="K30" s="30"/>
      <c r="L30" s="31"/>
      <c r="M30" s="31"/>
      <c r="N30" s="30"/>
      <c r="O30" s="30"/>
      <c r="P30" s="30"/>
      <c r="Q30" s="30"/>
      <c r="R30" s="30"/>
      <c r="S30" s="31"/>
      <c r="T30" s="31"/>
      <c r="U30" s="30"/>
      <c r="V30" s="30"/>
      <c r="W30" s="30"/>
      <c r="X30" s="30"/>
      <c r="Y30" s="30"/>
      <c r="Z30" s="31"/>
      <c r="AA30" s="31"/>
      <c r="AB30" s="30"/>
      <c r="AC30" s="30"/>
      <c r="AD30" s="30"/>
      <c r="AE30" s="30"/>
      <c r="AF30" s="30"/>
      <c r="AG30" s="31"/>
      <c r="AH30" s="60">
        <f t="shared" si="5"/>
        <v>0</v>
      </c>
      <c r="AI30" s="61">
        <f t="shared" si="7"/>
        <v>0</v>
      </c>
      <c r="AJ30" s="59"/>
      <c r="AK30" s="59"/>
      <c r="AL30" s="59"/>
    </row>
    <row r="31" spans="1:38" ht="15" customHeight="1" hidden="1">
      <c r="A31" s="26">
        <f t="shared" si="6"/>
      </c>
      <c r="B31" s="63"/>
      <c r="C31" s="30"/>
      <c r="D31" s="30"/>
      <c r="E31" s="31"/>
      <c r="F31" s="31"/>
      <c r="G31" s="30"/>
      <c r="H31" s="30"/>
      <c r="I31" s="30"/>
      <c r="J31" s="30"/>
      <c r="K31" s="30"/>
      <c r="L31" s="31"/>
      <c r="M31" s="31"/>
      <c r="N31" s="30"/>
      <c r="O31" s="30"/>
      <c r="P31" s="30"/>
      <c r="Q31" s="30"/>
      <c r="R31" s="30"/>
      <c r="S31" s="31"/>
      <c r="T31" s="31"/>
      <c r="U31" s="30"/>
      <c r="V31" s="30"/>
      <c r="W31" s="30"/>
      <c r="X31" s="30"/>
      <c r="Y31" s="30"/>
      <c r="Z31" s="31"/>
      <c r="AA31" s="31"/>
      <c r="AB31" s="30"/>
      <c r="AC31" s="30"/>
      <c r="AD31" s="30"/>
      <c r="AE31" s="30"/>
      <c r="AF31" s="30"/>
      <c r="AG31" s="31"/>
      <c r="AH31" s="60">
        <f t="shared" si="5"/>
        <v>0</v>
      </c>
      <c r="AI31" s="61">
        <f t="shared" si="7"/>
        <v>0</v>
      </c>
      <c r="AJ31" s="59"/>
      <c r="AK31" s="59"/>
      <c r="AL31" s="59"/>
    </row>
    <row r="32" spans="1:38" ht="15" customHeight="1" hidden="1">
      <c r="A32" s="26">
        <f t="shared" si="6"/>
      </c>
      <c r="B32" s="63"/>
      <c r="C32" s="30"/>
      <c r="D32" s="30"/>
      <c r="E32" s="31"/>
      <c r="F32" s="31"/>
      <c r="G32" s="30"/>
      <c r="H32" s="30"/>
      <c r="I32" s="30"/>
      <c r="J32" s="30"/>
      <c r="K32" s="30"/>
      <c r="L32" s="31"/>
      <c r="M32" s="31"/>
      <c r="N32" s="30"/>
      <c r="O32" s="30"/>
      <c r="P32" s="30"/>
      <c r="Q32" s="30"/>
      <c r="R32" s="30"/>
      <c r="S32" s="31"/>
      <c r="T32" s="31"/>
      <c r="U32" s="30"/>
      <c r="V32" s="30"/>
      <c r="W32" s="30"/>
      <c r="X32" s="30"/>
      <c r="Y32" s="30"/>
      <c r="Z32" s="31"/>
      <c r="AA32" s="31"/>
      <c r="AB32" s="30"/>
      <c r="AC32" s="30"/>
      <c r="AD32" s="30"/>
      <c r="AE32" s="30"/>
      <c r="AF32" s="30"/>
      <c r="AG32" s="31"/>
      <c r="AH32" s="60">
        <f t="shared" si="5"/>
        <v>0</v>
      </c>
      <c r="AI32" s="61">
        <f t="shared" si="7"/>
        <v>0</v>
      </c>
      <c r="AJ32" s="59"/>
      <c r="AK32" s="59"/>
      <c r="AL32" s="59"/>
    </row>
    <row r="33" spans="1:38" ht="15" customHeight="1" hidden="1">
      <c r="A33" s="26">
        <f t="shared" si="6"/>
      </c>
      <c r="B33" s="63"/>
      <c r="C33" s="30"/>
      <c r="D33" s="30"/>
      <c r="E33" s="31"/>
      <c r="F33" s="31"/>
      <c r="G33" s="30"/>
      <c r="H33" s="30"/>
      <c r="I33" s="30"/>
      <c r="J33" s="30"/>
      <c r="K33" s="30"/>
      <c r="L33" s="31"/>
      <c r="M33" s="31"/>
      <c r="N33" s="30"/>
      <c r="O33" s="30"/>
      <c r="P33" s="30"/>
      <c r="Q33" s="30"/>
      <c r="R33" s="30"/>
      <c r="S33" s="31"/>
      <c r="T33" s="31"/>
      <c r="U33" s="30"/>
      <c r="V33" s="30"/>
      <c r="W33" s="30"/>
      <c r="X33" s="30"/>
      <c r="Y33" s="30"/>
      <c r="Z33" s="31"/>
      <c r="AA33" s="31"/>
      <c r="AB33" s="30"/>
      <c r="AC33" s="30"/>
      <c r="AD33" s="30"/>
      <c r="AE33" s="30"/>
      <c r="AF33" s="30"/>
      <c r="AG33" s="31"/>
      <c r="AH33" s="60">
        <f t="shared" si="5"/>
        <v>0</v>
      </c>
      <c r="AI33" s="61">
        <f t="shared" si="7"/>
        <v>0</v>
      </c>
      <c r="AJ33" s="59"/>
      <c r="AK33" s="59"/>
      <c r="AL33" s="59"/>
    </row>
    <row r="34" spans="1:38" ht="15" customHeight="1" hidden="1">
      <c r="A34" s="26">
        <f t="shared" si="6"/>
      </c>
      <c r="B34" s="63"/>
      <c r="C34" s="30"/>
      <c r="D34" s="30"/>
      <c r="E34" s="31"/>
      <c r="F34" s="31"/>
      <c r="G34" s="30"/>
      <c r="H34" s="30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31"/>
      <c r="T34" s="31"/>
      <c r="U34" s="30"/>
      <c r="V34" s="30"/>
      <c r="W34" s="30"/>
      <c r="X34" s="30"/>
      <c r="Y34" s="30"/>
      <c r="Z34" s="31"/>
      <c r="AA34" s="31"/>
      <c r="AB34" s="30"/>
      <c r="AC34" s="30"/>
      <c r="AD34" s="30"/>
      <c r="AE34" s="30"/>
      <c r="AF34" s="30"/>
      <c r="AG34" s="31"/>
      <c r="AH34" s="60">
        <f>SUM(C34:AG34)</f>
        <v>0</v>
      </c>
      <c r="AI34" s="61">
        <f>COUNT(C34:AG34)</f>
        <v>0</v>
      </c>
      <c r="AJ34" s="59"/>
      <c r="AK34" s="59"/>
      <c r="AL34" s="59"/>
    </row>
    <row r="35" spans="1:38" ht="15" customHeight="1" hidden="1">
      <c r="A35" s="26">
        <f t="shared" si="6"/>
      </c>
      <c r="B35" s="63"/>
      <c r="C35" s="30"/>
      <c r="D35" s="30"/>
      <c r="E35" s="31"/>
      <c r="F35" s="31"/>
      <c r="G35" s="30"/>
      <c r="H35" s="30"/>
      <c r="I35" s="30"/>
      <c r="J35" s="30"/>
      <c r="K35" s="30"/>
      <c r="L35" s="31"/>
      <c r="M35" s="31"/>
      <c r="N35" s="30"/>
      <c r="O35" s="30"/>
      <c r="P35" s="30"/>
      <c r="Q35" s="30"/>
      <c r="R35" s="30"/>
      <c r="S35" s="31"/>
      <c r="T35" s="31"/>
      <c r="U35" s="30"/>
      <c r="V35" s="30"/>
      <c r="W35" s="30"/>
      <c r="X35" s="30"/>
      <c r="Y35" s="30"/>
      <c r="Z35" s="31"/>
      <c r="AA35" s="31"/>
      <c r="AB35" s="30"/>
      <c r="AC35" s="30"/>
      <c r="AD35" s="30"/>
      <c r="AE35" s="30"/>
      <c r="AF35" s="30"/>
      <c r="AG35" s="31"/>
      <c r="AH35" s="60">
        <f>SUM(C35:AG35)</f>
        <v>0</v>
      </c>
      <c r="AI35" s="61">
        <f>COUNT(C35:AG35)</f>
        <v>0</v>
      </c>
      <c r="AJ35" s="59"/>
      <c r="AK35" s="59"/>
      <c r="AL35" s="59"/>
    </row>
    <row r="36" spans="1:38" ht="15" customHeight="1" hidden="1">
      <c r="A36" s="26">
        <f t="shared" si="6"/>
      </c>
      <c r="B36" s="63"/>
      <c r="C36" s="30"/>
      <c r="D36" s="30"/>
      <c r="E36" s="31"/>
      <c r="F36" s="31"/>
      <c r="G36" s="30"/>
      <c r="H36" s="30"/>
      <c r="I36" s="30"/>
      <c r="J36" s="30"/>
      <c r="K36" s="30"/>
      <c r="L36" s="31"/>
      <c r="M36" s="31"/>
      <c r="N36" s="30"/>
      <c r="O36" s="30"/>
      <c r="P36" s="30"/>
      <c r="Q36" s="30"/>
      <c r="R36" s="30"/>
      <c r="S36" s="31"/>
      <c r="T36" s="31"/>
      <c r="U36" s="30"/>
      <c r="V36" s="30"/>
      <c r="W36" s="30"/>
      <c r="X36" s="30"/>
      <c r="Y36" s="30"/>
      <c r="Z36" s="31"/>
      <c r="AA36" s="31"/>
      <c r="AB36" s="30"/>
      <c r="AC36" s="30"/>
      <c r="AD36" s="30"/>
      <c r="AE36" s="30"/>
      <c r="AF36" s="30"/>
      <c r="AG36" s="31"/>
      <c r="AH36" s="60">
        <f>SUM(C36:AG36)</f>
        <v>0</v>
      </c>
      <c r="AI36" s="61">
        <f>COUNT(C36:AG36)</f>
        <v>0</v>
      </c>
      <c r="AJ36" s="59"/>
      <c r="AK36" s="59"/>
      <c r="AL36" s="59"/>
    </row>
    <row r="37" spans="1:38" ht="15" customHeight="1" hidden="1">
      <c r="A37" s="26">
        <f t="shared" si="6"/>
      </c>
      <c r="B37" s="63"/>
      <c r="C37" s="30"/>
      <c r="D37" s="30"/>
      <c r="E37" s="31"/>
      <c r="F37" s="31"/>
      <c r="G37" s="30"/>
      <c r="H37" s="30"/>
      <c r="I37" s="30"/>
      <c r="J37" s="30"/>
      <c r="K37" s="30"/>
      <c r="L37" s="31"/>
      <c r="M37" s="31"/>
      <c r="N37" s="30"/>
      <c r="O37" s="30"/>
      <c r="P37" s="30"/>
      <c r="Q37" s="30"/>
      <c r="R37" s="30"/>
      <c r="S37" s="31"/>
      <c r="T37" s="31"/>
      <c r="U37" s="30"/>
      <c r="V37" s="30"/>
      <c r="W37" s="30"/>
      <c r="X37" s="30"/>
      <c r="Y37" s="30"/>
      <c r="Z37" s="31"/>
      <c r="AA37" s="31"/>
      <c r="AB37" s="30"/>
      <c r="AC37" s="30"/>
      <c r="AD37" s="30"/>
      <c r="AE37" s="30"/>
      <c r="AF37" s="30"/>
      <c r="AG37" s="31"/>
      <c r="AH37" s="60">
        <f>SUM(C37:AG37)</f>
        <v>0</v>
      </c>
      <c r="AI37" s="61">
        <f>COUNT(C37:AG37)</f>
        <v>0</v>
      </c>
      <c r="AJ37" s="59"/>
      <c r="AK37" s="59"/>
      <c r="AL37" s="59"/>
    </row>
    <row r="38" spans="1:38" ht="15" customHeight="1" hidden="1">
      <c r="A38" s="26">
        <f>IF(ISBLANK(B38),"",A37+1)</f>
      </c>
      <c r="B38" s="63"/>
      <c r="C38" s="30"/>
      <c r="D38" s="30"/>
      <c r="E38" s="31"/>
      <c r="F38" s="31"/>
      <c r="G38" s="30"/>
      <c r="H38" s="30"/>
      <c r="I38" s="30"/>
      <c r="J38" s="30"/>
      <c r="K38" s="30"/>
      <c r="L38" s="31"/>
      <c r="M38" s="31"/>
      <c r="N38" s="30"/>
      <c r="O38" s="30"/>
      <c r="P38" s="30"/>
      <c r="Q38" s="30"/>
      <c r="R38" s="30"/>
      <c r="S38" s="31"/>
      <c r="T38" s="31"/>
      <c r="U38" s="30"/>
      <c r="V38" s="30"/>
      <c r="W38" s="30"/>
      <c r="X38" s="30"/>
      <c r="Y38" s="30"/>
      <c r="Z38" s="31"/>
      <c r="AA38" s="31"/>
      <c r="AB38" s="30"/>
      <c r="AC38" s="30"/>
      <c r="AD38" s="30"/>
      <c r="AE38" s="30"/>
      <c r="AF38" s="30"/>
      <c r="AG38" s="31"/>
      <c r="AH38" s="60">
        <f>SUM(C38:AG38)</f>
        <v>0</v>
      </c>
      <c r="AI38" s="61">
        <f>COUNT(C38:AG38)</f>
        <v>0</v>
      </c>
      <c r="AJ38" s="59"/>
      <c r="AK38" s="59"/>
      <c r="AL38" s="59"/>
    </row>
    <row r="39" spans="1:34" ht="40.5" customHeight="1">
      <c r="A39" s="32"/>
      <c r="B39" s="42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2"/>
    </row>
    <row r="40" spans="1:33" ht="15" customHeight="1">
      <c r="A40" s="33"/>
      <c r="B40" s="34"/>
      <c r="C40" s="44"/>
      <c r="D40" s="46"/>
      <c r="E40" s="46"/>
      <c r="F40" s="46"/>
      <c r="G40" s="46"/>
      <c r="H40" s="46"/>
      <c r="I40" s="46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105">
        <f>Εδρα_Σχ</f>
        <v>0</v>
      </c>
      <c r="V40" s="105"/>
      <c r="W40" s="105"/>
      <c r="X40" s="105"/>
      <c r="Y40" s="105"/>
      <c r="Z40" s="105"/>
      <c r="AA40" s="105"/>
      <c r="AB40" s="105"/>
      <c r="AC40" s="103">
        <f ca="1">NOW()</f>
        <v>44973.4168892361</v>
      </c>
      <c r="AD40" s="103"/>
      <c r="AE40" s="103"/>
      <c r="AF40" s="48"/>
      <c r="AG40" s="52"/>
    </row>
    <row r="41" spans="1:33" ht="17.25" customHeight="1">
      <c r="A41" s="5"/>
      <c r="B41" s="35"/>
      <c r="C41" s="44"/>
      <c r="D41" s="46"/>
      <c r="E41" s="46"/>
      <c r="F41" s="46"/>
      <c r="G41" s="46"/>
      <c r="H41" s="46"/>
      <c r="I41" s="46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45"/>
      <c r="V41" s="45"/>
      <c r="W41" s="45"/>
      <c r="X41" s="45"/>
      <c r="Y41" s="49"/>
      <c r="Z41" s="104" t="str">
        <f>IF(ΚΑΘΗΓΗΤΕΣ!N6="","Ο ΔΙΕΥΘΥΝΤΗΣ","Η ΔΙΕΥΘΥΝΤΡΙΑ")</f>
        <v>Ο ΔΙΕΥΘΥΝΤΗΣ</v>
      </c>
      <c r="AA41" s="104"/>
      <c r="AB41" s="104"/>
      <c r="AC41" s="104"/>
      <c r="AD41" s="104"/>
      <c r="AE41" s="104"/>
      <c r="AF41" s="104"/>
      <c r="AG41" s="49"/>
    </row>
    <row r="42" spans="1:33" ht="12" customHeight="1">
      <c r="A42" s="5"/>
      <c r="B42" s="35"/>
      <c r="C42" s="44"/>
      <c r="D42" s="50"/>
      <c r="E42" s="50"/>
      <c r="F42" s="51"/>
      <c r="G42" s="51"/>
      <c r="H42" s="51"/>
      <c r="I42" s="44"/>
      <c r="J42" s="44"/>
      <c r="K42" s="51"/>
      <c r="L42" s="44"/>
      <c r="M42" s="44"/>
      <c r="N42" s="44"/>
      <c r="O42" s="44"/>
      <c r="P42" s="44"/>
      <c r="Q42" s="44"/>
      <c r="R42" s="44"/>
      <c r="S42" s="44"/>
      <c r="T42" s="45"/>
      <c r="U42" s="45"/>
      <c r="V42" s="45"/>
      <c r="W42" s="45"/>
      <c r="X42" s="45"/>
      <c r="Y42" s="49"/>
      <c r="Z42" s="100"/>
      <c r="AA42" s="100"/>
      <c r="AB42" s="100"/>
      <c r="AC42" s="100"/>
      <c r="AD42" s="100"/>
      <c r="AE42" s="100"/>
      <c r="AF42" s="100"/>
      <c r="AG42" s="49"/>
    </row>
    <row r="43" spans="1:33" ht="0.75" customHeight="1" hidden="1">
      <c r="A43" s="5"/>
      <c r="B43" s="35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45"/>
      <c r="V43" s="45"/>
      <c r="W43" s="45"/>
      <c r="X43" s="45"/>
      <c r="Y43" s="45"/>
      <c r="Z43" s="102"/>
      <c r="AA43" s="102"/>
      <c r="AB43" s="102"/>
      <c r="AC43" s="102"/>
      <c r="AD43" s="102"/>
      <c r="AE43" s="102"/>
      <c r="AF43" s="102"/>
      <c r="AG43" s="45"/>
    </row>
    <row r="44" spans="1:33" ht="20.25" customHeight="1">
      <c r="A44" s="5"/>
      <c r="B44" s="3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5"/>
      <c r="V44" s="45"/>
      <c r="W44" s="45"/>
      <c r="X44" s="45"/>
      <c r="Y44" s="45"/>
      <c r="AG44" s="45"/>
    </row>
    <row r="45" spans="2:33" ht="29.25" customHeight="1">
      <c r="B45" s="3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53"/>
      <c r="Y45" s="99">
        <f>IF(ΚΑΘΗΓΗΤΕΣ!N6="",Δντης_Σχολ,Δντρια_Σχολ)</f>
        <v>0</v>
      </c>
      <c r="Z45" s="99"/>
      <c r="AA45" s="99"/>
      <c r="AB45" s="99"/>
      <c r="AC45" s="99"/>
      <c r="AD45" s="99"/>
      <c r="AE45" s="99"/>
      <c r="AF45" s="99"/>
      <c r="AG45" s="99"/>
    </row>
    <row r="46" spans="2:33" ht="20.25" customHeight="1">
      <c r="B46" s="3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2:33" ht="12.75">
      <c r="B47" s="3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2:33" ht="12.75">
      <c r="B48" s="3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3:33" ht="12.7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3:33" ht="12.7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53"/>
      <c r="Y50" s="45"/>
      <c r="Z50" s="45"/>
      <c r="AA50" s="45"/>
      <c r="AB50" s="45"/>
      <c r="AC50" s="45"/>
      <c r="AD50" s="45"/>
      <c r="AE50" s="45"/>
      <c r="AF50" s="45"/>
      <c r="AG50" s="45"/>
    </row>
    <row r="51" spans="3:33" ht="12.7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3:33" ht="12.7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3:33" ht="12.7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3:33" ht="12.7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3:33" ht="12.7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3:33" ht="12.7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3:33" ht="12.7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3:33" ht="12.7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3:33" ht="12.7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3:33" ht="12.7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3:33" ht="12.7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3:33" ht="12.7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3:33" ht="12.7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3:33" ht="12.7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3:33" ht="12.7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3:33" ht="12.7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3:33" ht="12.7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3:33" ht="12.75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3:33" ht="12.7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3:33" ht="12.75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3:33" ht="12.75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3:33" ht="12.75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  <row r="73" spans="3:33" ht="12.75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</row>
    <row r="74" spans="3:33" ht="12.75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</row>
    <row r="75" spans="3:33" ht="12.75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3:33" ht="12.75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3:33" ht="12.7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</row>
    <row r="78" spans="3:33" ht="12.75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</row>
    <row r="79" spans="3:33" ht="12.75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  <row r="80" spans="3:33" ht="12.75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</row>
    <row r="81" spans="3:33" ht="12.75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</row>
    <row r="82" spans="3:33" ht="12.75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</row>
    <row r="83" spans="3:33" ht="12.75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</row>
    <row r="84" spans="3:33" ht="12.7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</row>
    <row r="85" spans="3:33" ht="12.7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</row>
    <row r="86" spans="3:33" ht="12.7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</row>
    <row r="87" spans="3:33" ht="12.7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</row>
    <row r="88" spans="3:33" ht="12.75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</row>
    <row r="89" spans="3:33" ht="12.75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</row>
    <row r="90" spans="3:33" ht="12.75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</row>
    <row r="91" spans="3:33" ht="12.75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</row>
    <row r="92" spans="3:33" ht="12.75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</row>
    <row r="93" spans="3:33" ht="12.75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</row>
    <row r="94" spans="3:33" ht="12.75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</row>
    <row r="95" spans="3:33" ht="12.75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</row>
    <row r="96" spans="3:33" ht="12.75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</row>
    <row r="97" spans="3:33" ht="12.75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</row>
    <row r="98" spans="3:33" ht="12.75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</row>
    <row r="99" spans="3:33" ht="12.75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</row>
    <row r="100" spans="3:33" ht="12.75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</row>
    <row r="101" spans="3:33" ht="12.75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</row>
    <row r="102" spans="3:33" ht="12.75"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</row>
    <row r="103" spans="3:33" ht="12.75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</row>
    <row r="104" spans="3:33" ht="12.75"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</row>
    <row r="105" spans="3:33" ht="12.75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</row>
    <row r="106" spans="3:33" ht="12.75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</row>
    <row r="107" spans="3:33" ht="12.75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</row>
    <row r="108" spans="3:33" ht="12.75"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</row>
    <row r="109" spans="3:33" ht="12.75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</row>
    <row r="110" spans="3:33" ht="12.75"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</row>
    <row r="111" spans="3:33" ht="12.75"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</row>
    <row r="112" spans="3:33" ht="12.75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</row>
    <row r="113" spans="3:33" ht="12.75"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</row>
    <row r="114" spans="3:33" ht="12.75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</row>
    <row r="115" spans="3:33" ht="12.75"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</row>
    <row r="116" spans="3:33" ht="12.75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</row>
    <row r="117" spans="3:33" ht="12.75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</row>
    <row r="118" spans="3:33" ht="12.75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</row>
    <row r="119" spans="3:33" ht="12.75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</row>
    <row r="120" spans="3:33" ht="12.75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</row>
    <row r="121" spans="3:33" ht="12.75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</row>
    <row r="122" spans="3:33" ht="12.75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</row>
    <row r="123" spans="3:33" ht="12.75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</row>
    <row r="124" spans="3:33" ht="12.75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</row>
    <row r="125" spans="3:33" ht="12.75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</row>
    <row r="126" spans="3:33" ht="12.75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</row>
    <row r="127" spans="3:33" ht="12.75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</row>
    <row r="128" spans="3:33" ht="12.75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</row>
    <row r="129" spans="3:33" ht="12.75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</row>
    <row r="130" spans="3:33" ht="12.75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</row>
    <row r="131" spans="3:33" ht="12.75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</row>
    <row r="132" spans="3:33" ht="12.75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</row>
    <row r="133" spans="3:33" ht="12.75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</row>
    <row r="134" spans="3:33" ht="12.75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</row>
    <row r="135" spans="3:33" ht="12.75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</row>
    <row r="136" spans="3:33" ht="12.75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</row>
    <row r="137" spans="3:33" ht="12.75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</row>
    <row r="138" spans="3:33" ht="12.75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</row>
  </sheetData>
  <sheetProtection password="E31C" sheet="1" objects="1" scenarios="1" formatCells="0" formatRows="0" sort="0"/>
  <mergeCells count="15">
    <mergeCell ref="Y45:AG45"/>
    <mergeCell ref="Z42:AF42"/>
    <mergeCell ref="AC1:AH1"/>
    <mergeCell ref="Z43:AF43"/>
    <mergeCell ref="AC40:AE40"/>
    <mergeCell ref="Z41:AF41"/>
    <mergeCell ref="U40:AB40"/>
    <mergeCell ref="S3:V4"/>
    <mergeCell ref="L3:R4"/>
    <mergeCell ref="G1:AA2"/>
    <mergeCell ref="B6:D6"/>
    <mergeCell ref="B1:D1"/>
    <mergeCell ref="B3:D3"/>
    <mergeCell ref="B5:D5"/>
    <mergeCell ref="B2:D2"/>
  </mergeCells>
  <conditionalFormatting sqref="B9:B38">
    <cfRule type="expression" priority="1" dxfId="0" stopIfTrue="1">
      <formula>COUNTIF($B$9:$B$38,B9)&gt;1</formula>
    </cfRule>
  </conditionalFormatting>
  <dataValidations count="1">
    <dataValidation type="list" allowBlank="1" showInputMessage="1" showErrorMessage="1" error="Το ονοματεπώνυμο του καθηγητή πρέπει να έχει καταχωρηθεί στο φύλλο εργασίας &quot;ΚΑΘΗΓΗΤΕΣ&quot;" sqref="B9:B38">
      <formula1>ΕΚΠΑΙΔ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ΔΗΜΗΤΡΗΣ ΛΙΑΝΟΣ</dc:creator>
  <cp:keywords/>
  <dc:description/>
  <cp:lastModifiedBy>6-dimitrios</cp:lastModifiedBy>
  <cp:lastPrinted>2013-12-17T19:02:45Z</cp:lastPrinted>
  <dcterms:created xsi:type="dcterms:W3CDTF">2011-07-21T15:22:10Z</dcterms:created>
  <dcterms:modified xsi:type="dcterms:W3CDTF">2023-02-16T08:01:04Z</dcterms:modified>
  <cp:category/>
  <cp:version/>
  <cp:contentType/>
  <cp:contentStatus/>
</cp:coreProperties>
</file>